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28" i="1"/>
  <c r="D28" i="1"/>
  <c r="E28" i="1"/>
  <c r="F28" i="1"/>
  <c r="F29" i="1" s="1"/>
  <c r="F31" i="1" s="1"/>
  <c r="G28" i="1"/>
  <c r="H28" i="1"/>
  <c r="H29" i="1" s="1"/>
  <c r="H31" i="1" s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V29" i="1" s="1"/>
  <c r="V31" i="1" s="1"/>
  <c r="W28" i="1"/>
  <c r="X28" i="1"/>
  <c r="X29" i="1" s="1"/>
  <c r="X31" i="1" s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L29" i="1" s="1"/>
  <c r="AL31" i="1" s="1"/>
  <c r="AM28" i="1"/>
  <c r="AN28" i="1"/>
  <c r="AN29" i="1" s="1"/>
  <c r="AN31" i="1" s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B29" i="1" s="1"/>
  <c r="BB31" i="1" s="1"/>
  <c r="BC28" i="1"/>
  <c r="BD28" i="1"/>
  <c r="BD29" i="1" s="1"/>
  <c r="BD31" i="1" s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R29" i="1" s="1"/>
  <c r="BR31" i="1" s="1"/>
  <c r="BS28" i="1"/>
  <c r="BT28" i="1"/>
  <c r="BT29" i="1" s="1"/>
  <c r="BT31" i="1" s="1"/>
  <c r="BU28" i="1"/>
  <c r="BV28" i="1"/>
  <c r="BW28" i="1"/>
  <c r="BX28" i="1"/>
  <c r="BY28" i="1"/>
  <c r="BZ28" i="1"/>
  <c r="CA28" i="1"/>
  <c r="CB28" i="1"/>
  <c r="CC28" i="1"/>
  <c r="CD28" i="1"/>
  <c r="D29" i="1"/>
  <c r="D31" i="1" s="1"/>
  <c r="J29" i="1"/>
  <c r="J31" i="1" s="1"/>
  <c r="L29" i="1"/>
  <c r="L31" i="1" s="1"/>
  <c r="N29" i="1"/>
  <c r="N31" i="1" s="1"/>
  <c r="P29" i="1"/>
  <c r="P31" i="1" s="1"/>
  <c r="R29" i="1"/>
  <c r="R31" i="1" s="1"/>
  <c r="T29" i="1"/>
  <c r="T31" i="1" s="1"/>
  <c r="Z29" i="1"/>
  <c r="Z31" i="1" s="1"/>
  <c r="AB29" i="1"/>
  <c r="AB31" i="1" s="1"/>
  <c r="AD29" i="1"/>
  <c r="AD31" i="1" s="1"/>
  <c r="AF29" i="1"/>
  <c r="AF31" i="1" s="1"/>
  <c r="AH29" i="1"/>
  <c r="AH31" i="1" s="1"/>
  <c r="AJ29" i="1"/>
  <c r="AJ31" i="1" s="1"/>
  <c r="AP29" i="1"/>
  <c r="AP31" i="1" s="1"/>
  <c r="AR29" i="1"/>
  <c r="AR31" i="1" s="1"/>
  <c r="AT29" i="1"/>
  <c r="AT31" i="1" s="1"/>
  <c r="AV29" i="1"/>
  <c r="AV31" i="1" s="1"/>
  <c r="AX29" i="1"/>
  <c r="AX31" i="1" s="1"/>
  <c r="AZ29" i="1"/>
  <c r="AZ31" i="1" s="1"/>
  <c r="BF29" i="1"/>
  <c r="BF31" i="1" s="1"/>
  <c r="BH29" i="1"/>
  <c r="BH31" i="1" s="1"/>
  <c r="BJ29" i="1"/>
  <c r="BJ31" i="1" s="1"/>
  <c r="BL29" i="1"/>
  <c r="BL31" i="1" s="1"/>
  <c r="BN29" i="1"/>
  <c r="BN31" i="1" s="1"/>
  <c r="BP29" i="1"/>
  <c r="BP31" i="1" s="1"/>
  <c r="BV29" i="1"/>
  <c r="BV31" i="1" s="1"/>
  <c r="BX29" i="1"/>
  <c r="BX31" i="1" s="1"/>
  <c r="BZ29" i="1"/>
  <c r="BZ31" i="1" s="1"/>
  <c r="CB29" i="1"/>
  <c r="CB31" i="1" s="1"/>
  <c r="CD31" i="1"/>
  <c r="C29" i="1" l="1"/>
  <c r="C31" i="1" s="1"/>
  <c r="CC29" i="1"/>
  <c r="CC31" i="1" s="1"/>
  <c r="CA29" i="1"/>
  <c r="CA31" i="1" s="1"/>
  <c r="BY29" i="1"/>
  <c r="BY31" i="1" s="1"/>
  <c r="BW29" i="1"/>
  <c r="BW31" i="1" s="1"/>
  <c r="BU29" i="1"/>
  <c r="BU31" i="1" s="1"/>
  <c r="BS29" i="1"/>
  <c r="BS31" i="1" s="1"/>
  <c r="BQ29" i="1"/>
  <c r="BQ31" i="1" s="1"/>
  <c r="BO29" i="1"/>
  <c r="BO31" i="1" s="1"/>
  <c r="BM29" i="1"/>
  <c r="BM31" i="1" s="1"/>
  <c r="BK29" i="1"/>
  <c r="BK31" i="1" s="1"/>
  <c r="BI29" i="1"/>
  <c r="BI31" i="1" s="1"/>
  <c r="BG29" i="1"/>
  <c r="BG31" i="1" s="1"/>
  <c r="BE29" i="1"/>
  <c r="BE31" i="1" s="1"/>
  <c r="BC29" i="1"/>
  <c r="BC31" i="1" s="1"/>
  <c r="BA29" i="1"/>
  <c r="BA31" i="1" s="1"/>
  <c r="AY29" i="1"/>
  <c r="AY31" i="1" s="1"/>
  <c r="AW29" i="1"/>
  <c r="AW31" i="1" s="1"/>
  <c r="AU29" i="1"/>
  <c r="AU31" i="1" s="1"/>
  <c r="AS29" i="1"/>
  <c r="AS31" i="1" s="1"/>
  <c r="AQ29" i="1"/>
  <c r="AQ31" i="1" s="1"/>
  <c r="AO29" i="1"/>
  <c r="AO31" i="1" s="1"/>
  <c r="AM29" i="1"/>
  <c r="AM31" i="1" s="1"/>
  <c r="AK29" i="1"/>
  <c r="AK31" i="1" s="1"/>
  <c r="AI29" i="1"/>
  <c r="AI31" i="1" s="1"/>
  <c r="AG29" i="1"/>
  <c r="AG31" i="1" s="1"/>
  <c r="AE29" i="1"/>
  <c r="AE31" i="1" s="1"/>
  <c r="AC29" i="1"/>
  <c r="AC31" i="1" s="1"/>
  <c r="AA29" i="1"/>
  <c r="AA31" i="1" s="1"/>
  <c r="Y29" i="1"/>
  <c r="Y31" i="1" s="1"/>
  <c r="W29" i="1"/>
  <c r="W31" i="1" s="1"/>
  <c r="U29" i="1"/>
  <c r="U31" i="1" s="1"/>
  <c r="S29" i="1"/>
  <c r="S31" i="1" s="1"/>
  <c r="Q29" i="1"/>
  <c r="Q31" i="1" s="1"/>
  <c r="O29" i="1"/>
  <c r="O31" i="1" s="1"/>
  <c r="M29" i="1"/>
  <c r="M31" i="1" s="1"/>
  <c r="K29" i="1"/>
  <c r="K31" i="1" s="1"/>
  <c r="I29" i="1"/>
  <c r="I31" i="1" s="1"/>
  <c r="G29" i="1"/>
  <c r="G31" i="1" s="1"/>
  <c r="E29" i="1"/>
  <c r="E31" i="1" s="1"/>
</calcChain>
</file>

<file path=xl/sharedStrings.xml><?xml version="1.0" encoding="utf-8"?>
<sst xmlns="http://schemas.openxmlformats.org/spreadsheetml/2006/main" count="123" uniqueCount="123">
  <si>
    <t>SL.NO.</t>
  </si>
  <si>
    <t xml:space="preserve">   ECONOMIC ACTIVITY</t>
  </si>
  <si>
    <t xml:space="preserve">NET DISTRICT DOMESTIC PRODUCT BY ECONOMIC ACTIVITY 2018-19 (REVISED) 
Base Year-2011-12 
(At Constant Prices)                                                        ( In Crore Rs.) 
</t>
  </si>
  <si>
    <t xml:space="preserve">NET DISTRICT DOMESTIC PRODUCT BY ECONOMIC ACTIVITY 2018-19 (REVISED)
Base Year-2011-12 
(At Constant Prices)                                   ( In Crore Rs.) 
</t>
  </si>
  <si>
    <t xml:space="preserve">NET DISTRICT DOMESTIC PRODUCT BY ECONOMIC ACTIVITY 2018-19 (REVISED)
Base Year-2011-12 
(At Constant Prices)                                                       ( In Crore Rs.) 
</t>
  </si>
  <si>
    <t xml:space="preserve">NET DISTRICT DOMESTIC PRODUCT BY ECONOMIC ACTIVITY 2018-19 (REVISED)
Base Year-2011-12 
(At Constant Prices)                                               ( In Crore Rs.) 
</t>
  </si>
  <si>
    <t xml:space="preserve">NET DISTRICT DOMESTIC PRODUCT BY ECONOMIC ACTIVITY 2018-19 (REVISED) 
Base Year-2011-12 
(At Constant Prices)                         (In Crore Rs.) 
</t>
  </si>
  <si>
    <t xml:space="preserve">NET DISTRICT DOMESTIC PRODUCT BY ECONOMIC ACTIVITY 2018-19 (REVISED) 
Base Year-2011-12 
(At Constant Prices)                          ( In Crore Rs.) 
</t>
  </si>
  <si>
    <t xml:space="preserve">NET DISTRICT DOMESTIC PRODUCT BY ECONOMIC ACTIVITY 2018-19 (REVISED) 
Base Year-2011-12 
(At Constant Prices)                                                ( In Crore Rs.) 
</t>
  </si>
  <si>
    <t xml:space="preserve">NET DISTRICT DOMESTIC PRODUCT BY ECONOMIC ACTIVITY 2018-19 (REVISED) 
Base Year-2011-12 
(At Constant Prices)                                      ( In Crore Rs.) 
</t>
  </si>
  <si>
    <t>Saharanpur</t>
  </si>
  <si>
    <t>Muzaffar Nagar</t>
  </si>
  <si>
    <t>Shamli</t>
  </si>
  <si>
    <t>Bijnor</t>
  </si>
  <si>
    <t>Moradabad</t>
  </si>
  <si>
    <t>Sambhal</t>
  </si>
  <si>
    <t>Rampur</t>
  </si>
  <si>
    <t>Amroha</t>
  </si>
  <si>
    <t>Meerut</t>
  </si>
  <si>
    <t>Baghpat</t>
  </si>
  <si>
    <t>Ghaziabad</t>
  </si>
  <si>
    <t>Hapur</t>
  </si>
  <si>
    <t>Gautambudh Nagar</t>
  </si>
  <si>
    <t>Buland Shahar</t>
  </si>
  <si>
    <t>Aligarh</t>
  </si>
  <si>
    <t>Hathras</t>
  </si>
  <si>
    <t>Mathura</t>
  </si>
  <si>
    <t>Agra</t>
  </si>
  <si>
    <t>Firozabad</t>
  </si>
  <si>
    <t>Etah</t>
  </si>
  <si>
    <t>Kasganj</t>
  </si>
  <si>
    <t>Mainpuri</t>
  </si>
  <si>
    <t>Badaun</t>
  </si>
  <si>
    <t>Bareilly</t>
  </si>
  <si>
    <t>Pilibhit</t>
  </si>
  <si>
    <t>Shahjahanpur</t>
  </si>
  <si>
    <t xml:space="preserve"> Farrukhabad</t>
  </si>
  <si>
    <t>Kannauj</t>
  </si>
  <si>
    <t>Etawah</t>
  </si>
  <si>
    <t>Auraiyya</t>
  </si>
  <si>
    <t>Western Region</t>
  </si>
  <si>
    <t>Kheri</t>
  </si>
  <si>
    <t>Sitapur</t>
  </si>
  <si>
    <t>Hardoi</t>
  </si>
  <si>
    <t>Unnao</t>
  </si>
  <si>
    <t>Lucknow</t>
  </si>
  <si>
    <t>Raebareilly</t>
  </si>
  <si>
    <t>Kanpur Dehat</t>
  </si>
  <si>
    <t>Kanpur Nagar</t>
  </si>
  <si>
    <t>Fatehpur</t>
  </si>
  <si>
    <t>Barabanki</t>
  </si>
  <si>
    <t>Central Region</t>
  </si>
  <si>
    <t>Jalaun</t>
  </si>
  <si>
    <t>Jhansi</t>
  </si>
  <si>
    <t>Lalitpur</t>
  </si>
  <si>
    <t>Hamirpur</t>
  </si>
  <si>
    <t>Mahoba</t>
  </si>
  <si>
    <t>Banda</t>
  </si>
  <si>
    <t xml:space="preserve">Chitrakoot </t>
  </si>
  <si>
    <t>Bundel Khand Region</t>
  </si>
  <si>
    <t>Pratapgarh</t>
  </si>
  <si>
    <t>Kaushambi</t>
  </si>
  <si>
    <t>Prayagraj</t>
  </si>
  <si>
    <t>Ayodhya</t>
  </si>
  <si>
    <t>Ambedkar Nagar</t>
  </si>
  <si>
    <t>Sultanpur</t>
  </si>
  <si>
    <t>Amethi</t>
  </si>
  <si>
    <t>Bahraich</t>
  </si>
  <si>
    <t>Shravasti</t>
  </si>
  <si>
    <t>Balrampur</t>
  </si>
  <si>
    <t>Gonda</t>
  </si>
  <si>
    <t>Siddharth  Nagar</t>
  </si>
  <si>
    <t>Basti</t>
  </si>
  <si>
    <t>Sant Kabeer Nagar</t>
  </si>
  <si>
    <t>Maharajganj</t>
  </si>
  <si>
    <t>Gorakhpur</t>
  </si>
  <si>
    <t>Kushi Nagar</t>
  </si>
  <si>
    <t>Deoria</t>
  </si>
  <si>
    <t>Azamgarh</t>
  </si>
  <si>
    <t>Mau</t>
  </si>
  <si>
    <t>Ballia</t>
  </si>
  <si>
    <t>Jaunpur</t>
  </si>
  <si>
    <t>Ghazipur</t>
  </si>
  <si>
    <t>Chandauli</t>
  </si>
  <si>
    <t>Varanasi</t>
  </si>
  <si>
    <t>Bhadohi</t>
  </si>
  <si>
    <t>Mirzapur</t>
  </si>
  <si>
    <t>Sonbhadra</t>
  </si>
  <si>
    <t>Eastern Region</t>
  </si>
  <si>
    <t>Uttar Pradesh</t>
  </si>
  <si>
    <t>Agriculture , Forestry and Fishing</t>
  </si>
  <si>
    <t>Crops</t>
  </si>
  <si>
    <t>Livestock</t>
  </si>
  <si>
    <t>Forestry and Logging</t>
  </si>
  <si>
    <t>Fishing and Aquaculture</t>
  </si>
  <si>
    <t>Mining and Quarrying</t>
  </si>
  <si>
    <t>A</t>
  </si>
  <si>
    <t>PRIMARY</t>
  </si>
  <si>
    <t xml:space="preserve">Manufacturing </t>
  </si>
  <si>
    <t>Electricity, Gas ,Water Supply &amp; Other Utility Services</t>
  </si>
  <si>
    <t>Construction</t>
  </si>
  <si>
    <t>B</t>
  </si>
  <si>
    <t>SECONDARY</t>
  </si>
  <si>
    <t>Trade and Hotel &amp; Restaurant</t>
  </si>
  <si>
    <t>Transport, Storage &amp; Communication</t>
  </si>
  <si>
    <t>Railway</t>
  </si>
  <si>
    <t>Transport by Means Other than Railways</t>
  </si>
  <si>
    <t>Storage</t>
  </si>
  <si>
    <t xml:space="preserve">Communication &amp; Services Related to Broadcasting </t>
  </si>
  <si>
    <t>Financial Services</t>
  </si>
  <si>
    <t>Real Estate, Ownership of Dwellings and Professional Services</t>
  </si>
  <si>
    <t>Public Administration</t>
  </si>
  <si>
    <t>Other Services</t>
  </si>
  <si>
    <t>C</t>
  </si>
  <si>
    <t>TERTIARY</t>
  </si>
  <si>
    <t>D</t>
  </si>
  <si>
    <t>NET DISTRICT VALUE ADDED
(At Basic Prices)</t>
  </si>
  <si>
    <t>G</t>
  </si>
  <si>
    <t>NET DISTRICT DOMESTIC PRODUCT 
 (At Market Prices)</t>
  </si>
  <si>
    <t>H</t>
  </si>
  <si>
    <t>Population (In Lakhs)</t>
  </si>
  <si>
    <t>I</t>
  </si>
  <si>
    <t>PER CAPITA INCOME 
(In Rupees)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</si>
</sst>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4"/>
      <name val="Bookman Old Style"/>
      <family val="1"/>
    </font>
    <font>
      <b/>
      <u/>
      <sz val="10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2" fontId="4" fillId="2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2" fontId="5" fillId="2" borderId="18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2" fontId="5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2" fontId="7" fillId="2" borderId="16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4"/>
  <sheetViews>
    <sheetView tabSelected="1" workbookViewId="0">
      <selection activeCell="CD29" sqref="CD29"/>
    </sheetView>
  </sheetViews>
  <sheetFormatPr defaultColWidth="20" defaultRowHeight="0" customHeight="1" zeroHeight="1" x14ac:dyDescent="0.3"/>
  <cols>
    <col min="1" max="1" width="16.21875" style="9" customWidth="1"/>
    <col min="2" max="2" width="55.21875" style="9" customWidth="1"/>
    <col min="3" max="81" width="20" style="9"/>
    <col min="82" max="82" width="24.44140625" style="9" customWidth="1"/>
    <col min="83" max="83" width="20" style="9"/>
    <col min="84" max="16384" width="20" style="16"/>
  </cols>
  <sheetData>
    <row r="1" spans="1:86" s="10" customFormat="1" ht="99" customHeight="1" thickBot="1" x14ac:dyDescent="0.35">
      <c r="A1" s="37" t="s">
        <v>0</v>
      </c>
      <c r="B1" s="37" t="s">
        <v>1</v>
      </c>
      <c r="C1" s="28" t="s">
        <v>2</v>
      </c>
      <c r="D1" s="29"/>
      <c r="E1" s="29"/>
      <c r="F1" s="29"/>
      <c r="G1" s="29"/>
      <c r="H1" s="29"/>
      <c r="I1" s="29"/>
      <c r="J1" s="29"/>
      <c r="K1" s="29"/>
      <c r="L1" s="29"/>
      <c r="M1" s="30"/>
      <c r="N1" s="28" t="s">
        <v>3</v>
      </c>
      <c r="O1" s="29"/>
      <c r="P1" s="29"/>
      <c r="Q1" s="29"/>
      <c r="R1" s="29"/>
      <c r="S1" s="29"/>
      <c r="T1" s="29"/>
      <c r="U1" s="29"/>
      <c r="V1" s="29"/>
      <c r="W1" s="30"/>
      <c r="X1" s="28" t="s">
        <v>4</v>
      </c>
      <c r="Y1" s="29"/>
      <c r="Z1" s="29"/>
      <c r="AA1" s="29"/>
      <c r="AB1" s="29"/>
      <c r="AC1" s="29"/>
      <c r="AD1" s="29"/>
      <c r="AE1" s="29"/>
      <c r="AF1" s="29"/>
      <c r="AG1" s="30"/>
      <c r="AH1" s="28" t="s">
        <v>5</v>
      </c>
      <c r="AI1" s="29"/>
      <c r="AJ1" s="29"/>
      <c r="AK1" s="29"/>
      <c r="AL1" s="29"/>
      <c r="AM1" s="29"/>
      <c r="AN1" s="29"/>
      <c r="AO1" s="29"/>
      <c r="AP1" s="29"/>
      <c r="AQ1" s="29"/>
      <c r="AR1" s="30"/>
      <c r="AS1" s="28" t="s">
        <v>6</v>
      </c>
      <c r="AT1" s="29"/>
      <c r="AU1" s="29"/>
      <c r="AV1" s="29"/>
      <c r="AW1" s="29"/>
      <c r="AX1" s="29"/>
      <c r="AY1" s="29"/>
      <c r="AZ1" s="30"/>
      <c r="BA1" s="28" t="s">
        <v>7</v>
      </c>
      <c r="BB1" s="29"/>
      <c r="BC1" s="29"/>
      <c r="BD1" s="29"/>
      <c r="BE1" s="29"/>
      <c r="BF1" s="29"/>
      <c r="BG1" s="29"/>
      <c r="BH1" s="29"/>
      <c r="BI1" s="29"/>
      <c r="BJ1" s="29"/>
      <c r="BK1" s="30"/>
      <c r="BL1" s="28" t="s">
        <v>8</v>
      </c>
      <c r="BM1" s="29"/>
      <c r="BN1" s="29"/>
      <c r="BO1" s="29"/>
      <c r="BP1" s="29"/>
      <c r="BQ1" s="29"/>
      <c r="BR1" s="29"/>
      <c r="BS1" s="29"/>
      <c r="BT1" s="29"/>
      <c r="BU1" s="30"/>
      <c r="BV1" s="28" t="s">
        <v>9</v>
      </c>
      <c r="BW1" s="29"/>
      <c r="BX1" s="29"/>
      <c r="BY1" s="29"/>
      <c r="BZ1" s="29"/>
      <c r="CA1" s="29"/>
      <c r="CB1" s="29"/>
      <c r="CC1" s="29"/>
      <c r="CD1" s="30"/>
      <c r="CE1" s="49"/>
      <c r="CF1" s="40"/>
      <c r="CG1" s="41"/>
      <c r="CH1" s="42"/>
    </row>
    <row r="2" spans="1:86" s="11" customFormat="1" ht="18" customHeight="1" x14ac:dyDescent="0.3">
      <c r="A2" s="38"/>
      <c r="B2" s="38"/>
      <c r="C2" s="31" t="s">
        <v>10</v>
      </c>
      <c r="D2" s="34" t="s">
        <v>11</v>
      </c>
      <c r="E2" s="31" t="s">
        <v>12</v>
      </c>
      <c r="F2" s="31" t="s">
        <v>13</v>
      </c>
      <c r="G2" s="31" t="s">
        <v>14</v>
      </c>
      <c r="H2" s="31" t="s">
        <v>15</v>
      </c>
      <c r="I2" s="31" t="s">
        <v>16</v>
      </c>
      <c r="J2" s="31" t="s">
        <v>17</v>
      </c>
      <c r="K2" s="31" t="s">
        <v>18</v>
      </c>
      <c r="L2" s="31" t="s">
        <v>19</v>
      </c>
      <c r="M2" s="31" t="s">
        <v>20</v>
      </c>
      <c r="N2" s="31" t="s">
        <v>21</v>
      </c>
      <c r="O2" s="34" t="s">
        <v>22</v>
      </c>
      <c r="P2" s="34" t="s">
        <v>23</v>
      </c>
      <c r="Q2" s="31" t="s">
        <v>24</v>
      </c>
      <c r="R2" s="31" t="s">
        <v>25</v>
      </c>
      <c r="S2" s="31" t="s">
        <v>26</v>
      </c>
      <c r="T2" s="31" t="s">
        <v>27</v>
      </c>
      <c r="U2" s="31" t="s">
        <v>28</v>
      </c>
      <c r="V2" s="31" t="s">
        <v>29</v>
      </c>
      <c r="W2" s="31" t="s">
        <v>30</v>
      </c>
      <c r="X2" s="31" t="s">
        <v>31</v>
      </c>
      <c r="Y2" s="31" t="s">
        <v>32</v>
      </c>
      <c r="Z2" s="31" t="s">
        <v>33</v>
      </c>
      <c r="AA2" s="31" t="s">
        <v>34</v>
      </c>
      <c r="AB2" s="31" t="s">
        <v>35</v>
      </c>
      <c r="AC2" s="31" t="s">
        <v>36</v>
      </c>
      <c r="AD2" s="31" t="s">
        <v>37</v>
      </c>
      <c r="AE2" s="31" t="s">
        <v>38</v>
      </c>
      <c r="AF2" s="31" t="s">
        <v>39</v>
      </c>
      <c r="AG2" s="34" t="s">
        <v>40</v>
      </c>
      <c r="AH2" s="31" t="s">
        <v>41</v>
      </c>
      <c r="AI2" s="31" t="s">
        <v>42</v>
      </c>
      <c r="AJ2" s="31" t="s">
        <v>43</v>
      </c>
      <c r="AK2" s="31" t="s">
        <v>44</v>
      </c>
      <c r="AL2" s="31" t="s">
        <v>45</v>
      </c>
      <c r="AM2" s="31" t="s">
        <v>46</v>
      </c>
      <c r="AN2" s="34" t="s">
        <v>47</v>
      </c>
      <c r="AO2" s="34" t="s">
        <v>48</v>
      </c>
      <c r="AP2" s="31" t="s">
        <v>49</v>
      </c>
      <c r="AQ2" s="31" t="s">
        <v>50</v>
      </c>
      <c r="AR2" s="34" t="s">
        <v>51</v>
      </c>
      <c r="AS2" s="31" t="s">
        <v>52</v>
      </c>
      <c r="AT2" s="31" t="s">
        <v>53</v>
      </c>
      <c r="AU2" s="31" t="s">
        <v>54</v>
      </c>
      <c r="AV2" s="31" t="s">
        <v>55</v>
      </c>
      <c r="AW2" s="31" t="s">
        <v>56</v>
      </c>
      <c r="AX2" s="31" t="s">
        <v>57</v>
      </c>
      <c r="AY2" s="31" t="s">
        <v>58</v>
      </c>
      <c r="AZ2" s="34" t="s">
        <v>59</v>
      </c>
      <c r="BA2" s="31" t="s">
        <v>60</v>
      </c>
      <c r="BB2" s="31" t="s">
        <v>61</v>
      </c>
      <c r="BC2" s="31" t="s">
        <v>62</v>
      </c>
      <c r="BD2" s="31" t="s">
        <v>63</v>
      </c>
      <c r="BE2" s="34" t="s">
        <v>64</v>
      </c>
      <c r="BF2" s="31" t="s">
        <v>65</v>
      </c>
      <c r="BG2" s="31" t="s">
        <v>66</v>
      </c>
      <c r="BH2" s="31" t="s">
        <v>67</v>
      </c>
      <c r="BI2" s="31" t="s">
        <v>68</v>
      </c>
      <c r="BJ2" s="31" t="s">
        <v>69</v>
      </c>
      <c r="BK2" s="31" t="s">
        <v>70</v>
      </c>
      <c r="BL2" s="34" t="s">
        <v>71</v>
      </c>
      <c r="BM2" s="31" t="s">
        <v>72</v>
      </c>
      <c r="BN2" s="34" t="s">
        <v>73</v>
      </c>
      <c r="BO2" s="31" t="s">
        <v>74</v>
      </c>
      <c r="BP2" s="31" t="s">
        <v>75</v>
      </c>
      <c r="BQ2" s="34" t="s">
        <v>76</v>
      </c>
      <c r="BR2" s="31" t="s">
        <v>77</v>
      </c>
      <c r="BS2" s="31" t="s">
        <v>78</v>
      </c>
      <c r="BT2" s="31" t="s">
        <v>79</v>
      </c>
      <c r="BU2" s="31" t="s">
        <v>80</v>
      </c>
      <c r="BV2" s="31" t="s">
        <v>81</v>
      </c>
      <c r="BW2" s="31" t="s">
        <v>82</v>
      </c>
      <c r="BX2" s="31" t="s">
        <v>83</v>
      </c>
      <c r="BY2" s="31" t="s">
        <v>84</v>
      </c>
      <c r="BZ2" s="31" t="s">
        <v>85</v>
      </c>
      <c r="CA2" s="31" t="s">
        <v>86</v>
      </c>
      <c r="CB2" s="31" t="s">
        <v>87</v>
      </c>
      <c r="CC2" s="34" t="s">
        <v>88</v>
      </c>
      <c r="CD2" s="34" t="s">
        <v>89</v>
      </c>
      <c r="CE2" s="50"/>
      <c r="CF2" s="43"/>
      <c r="CG2" s="44"/>
      <c r="CH2" s="45"/>
    </row>
    <row r="3" spans="1:86" s="11" customFormat="1" ht="18" customHeight="1" x14ac:dyDescent="0.3">
      <c r="A3" s="38"/>
      <c r="B3" s="38"/>
      <c r="C3" s="32"/>
      <c r="D3" s="35"/>
      <c r="E3" s="32"/>
      <c r="F3" s="32"/>
      <c r="G3" s="32"/>
      <c r="H3" s="32"/>
      <c r="I3" s="32"/>
      <c r="J3" s="32"/>
      <c r="K3" s="32"/>
      <c r="L3" s="32"/>
      <c r="M3" s="32"/>
      <c r="N3" s="32"/>
      <c r="O3" s="35"/>
      <c r="P3" s="35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5"/>
      <c r="AH3" s="32"/>
      <c r="AI3" s="32"/>
      <c r="AJ3" s="32"/>
      <c r="AK3" s="32"/>
      <c r="AL3" s="32"/>
      <c r="AM3" s="32"/>
      <c r="AN3" s="35"/>
      <c r="AO3" s="35"/>
      <c r="AP3" s="32"/>
      <c r="AQ3" s="32"/>
      <c r="AR3" s="35"/>
      <c r="AS3" s="32"/>
      <c r="AT3" s="32"/>
      <c r="AU3" s="32"/>
      <c r="AV3" s="32"/>
      <c r="AW3" s="32"/>
      <c r="AX3" s="32"/>
      <c r="AY3" s="32"/>
      <c r="AZ3" s="35"/>
      <c r="BA3" s="32"/>
      <c r="BB3" s="32"/>
      <c r="BC3" s="32"/>
      <c r="BD3" s="32"/>
      <c r="BE3" s="35"/>
      <c r="BF3" s="32"/>
      <c r="BG3" s="32"/>
      <c r="BH3" s="32"/>
      <c r="BI3" s="32"/>
      <c r="BJ3" s="32"/>
      <c r="BK3" s="32"/>
      <c r="BL3" s="35"/>
      <c r="BM3" s="32"/>
      <c r="BN3" s="35"/>
      <c r="BO3" s="32"/>
      <c r="BP3" s="32"/>
      <c r="BQ3" s="35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5"/>
      <c r="CD3" s="35"/>
      <c r="CE3" s="50"/>
      <c r="CF3" s="43"/>
      <c r="CG3" s="44"/>
      <c r="CH3" s="45"/>
    </row>
    <row r="4" spans="1:86" s="11" customFormat="1" ht="37.5" customHeight="1" thickBot="1" x14ac:dyDescent="0.35">
      <c r="A4" s="39"/>
      <c r="B4" s="39"/>
      <c r="C4" s="33"/>
      <c r="D4" s="36"/>
      <c r="E4" s="33"/>
      <c r="F4" s="33"/>
      <c r="G4" s="33"/>
      <c r="H4" s="33"/>
      <c r="I4" s="33"/>
      <c r="J4" s="33"/>
      <c r="K4" s="33"/>
      <c r="L4" s="33"/>
      <c r="M4" s="33"/>
      <c r="N4" s="33"/>
      <c r="O4" s="36"/>
      <c r="P4" s="36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6"/>
      <c r="AH4" s="33"/>
      <c r="AI4" s="33"/>
      <c r="AJ4" s="33"/>
      <c r="AK4" s="33"/>
      <c r="AL4" s="33"/>
      <c r="AM4" s="33"/>
      <c r="AN4" s="36"/>
      <c r="AO4" s="36"/>
      <c r="AP4" s="33"/>
      <c r="AQ4" s="33"/>
      <c r="AR4" s="36"/>
      <c r="AS4" s="33"/>
      <c r="AT4" s="33"/>
      <c r="AU4" s="33"/>
      <c r="AV4" s="33"/>
      <c r="AW4" s="33"/>
      <c r="AX4" s="33"/>
      <c r="AY4" s="33"/>
      <c r="AZ4" s="36"/>
      <c r="BA4" s="33"/>
      <c r="BB4" s="33"/>
      <c r="BC4" s="33"/>
      <c r="BD4" s="33"/>
      <c r="BE4" s="36"/>
      <c r="BF4" s="33"/>
      <c r="BG4" s="33"/>
      <c r="BH4" s="33"/>
      <c r="BI4" s="33"/>
      <c r="BJ4" s="33"/>
      <c r="BK4" s="33"/>
      <c r="BL4" s="36"/>
      <c r="BM4" s="33"/>
      <c r="BN4" s="36"/>
      <c r="BO4" s="33"/>
      <c r="BP4" s="33"/>
      <c r="BQ4" s="36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6"/>
      <c r="CD4" s="36"/>
      <c r="CE4" s="50"/>
      <c r="CF4" s="43"/>
      <c r="CG4" s="44"/>
      <c r="CH4" s="45"/>
    </row>
    <row r="5" spans="1:86" s="11" customFormat="1" ht="18" thickBot="1" x14ac:dyDescent="0.3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1">
        <v>28</v>
      </c>
      <c r="AC5" s="1">
        <v>29</v>
      </c>
      <c r="AD5" s="1">
        <v>30</v>
      </c>
      <c r="AE5" s="1">
        <v>31</v>
      </c>
      <c r="AF5" s="1">
        <v>32</v>
      </c>
      <c r="AG5" s="1">
        <v>33</v>
      </c>
      <c r="AH5" s="1">
        <v>34</v>
      </c>
      <c r="AI5" s="1">
        <v>35</v>
      </c>
      <c r="AJ5" s="1">
        <v>36</v>
      </c>
      <c r="AK5" s="1">
        <v>37</v>
      </c>
      <c r="AL5" s="1">
        <v>38</v>
      </c>
      <c r="AM5" s="1">
        <v>39</v>
      </c>
      <c r="AN5" s="1">
        <v>40</v>
      </c>
      <c r="AO5" s="1">
        <v>41</v>
      </c>
      <c r="AP5" s="1">
        <v>42</v>
      </c>
      <c r="AQ5" s="1">
        <v>43</v>
      </c>
      <c r="AR5" s="1">
        <v>44</v>
      </c>
      <c r="AS5" s="1">
        <v>45</v>
      </c>
      <c r="AT5" s="1">
        <v>46</v>
      </c>
      <c r="AU5" s="1">
        <v>47</v>
      </c>
      <c r="AV5" s="1">
        <v>48</v>
      </c>
      <c r="AW5" s="1">
        <v>49</v>
      </c>
      <c r="AX5" s="1">
        <v>50</v>
      </c>
      <c r="AY5" s="1">
        <v>51</v>
      </c>
      <c r="AZ5" s="1">
        <v>52</v>
      </c>
      <c r="BA5" s="1">
        <v>53</v>
      </c>
      <c r="BB5" s="1">
        <v>54</v>
      </c>
      <c r="BC5" s="1">
        <v>55</v>
      </c>
      <c r="BD5" s="1">
        <v>56</v>
      </c>
      <c r="BE5" s="1">
        <v>57</v>
      </c>
      <c r="BF5" s="1">
        <v>58</v>
      </c>
      <c r="BG5" s="1">
        <v>59</v>
      </c>
      <c r="BH5" s="1">
        <v>60</v>
      </c>
      <c r="BI5" s="1">
        <v>61</v>
      </c>
      <c r="BJ5" s="1">
        <v>62</v>
      </c>
      <c r="BK5" s="1">
        <v>63</v>
      </c>
      <c r="BL5" s="1">
        <v>64</v>
      </c>
      <c r="BM5" s="1">
        <v>65</v>
      </c>
      <c r="BN5" s="1">
        <v>66</v>
      </c>
      <c r="BO5" s="1">
        <v>67</v>
      </c>
      <c r="BP5" s="1">
        <v>68</v>
      </c>
      <c r="BQ5" s="1">
        <v>69</v>
      </c>
      <c r="BR5" s="1">
        <v>70</v>
      </c>
      <c r="BS5" s="1">
        <v>71</v>
      </c>
      <c r="BT5" s="1">
        <v>72</v>
      </c>
      <c r="BU5" s="1">
        <v>73</v>
      </c>
      <c r="BV5" s="1">
        <v>74</v>
      </c>
      <c r="BW5" s="1">
        <v>75</v>
      </c>
      <c r="BX5" s="1">
        <v>76</v>
      </c>
      <c r="BY5" s="1">
        <v>77</v>
      </c>
      <c r="BZ5" s="1">
        <v>78</v>
      </c>
      <c r="CA5" s="1">
        <v>79</v>
      </c>
      <c r="CB5" s="1">
        <v>80</v>
      </c>
      <c r="CC5" s="1">
        <v>81</v>
      </c>
      <c r="CD5" s="1">
        <v>82</v>
      </c>
      <c r="CE5" s="50"/>
      <c r="CF5" s="43"/>
      <c r="CG5" s="44"/>
      <c r="CH5" s="45"/>
    </row>
    <row r="6" spans="1:86" s="11" customFormat="1" ht="24.75" customHeight="1" x14ac:dyDescent="0.3">
      <c r="A6" s="2">
        <v>1</v>
      </c>
      <c r="B6" s="2" t="s">
        <v>90</v>
      </c>
      <c r="C6" s="12">
        <f>SUM(C7:C10)</f>
        <v>6146.344490533128</v>
      </c>
      <c r="D6" s="12">
        <f>SUM(D7:D10)</f>
        <v>5407.6853369027731</v>
      </c>
      <c r="E6" s="12">
        <f>SUM(E7:E10)</f>
        <v>2646.4186541675008</v>
      </c>
      <c r="F6" s="12">
        <f>SUM(F7:F10)</f>
        <v>5776.0478103646656</v>
      </c>
      <c r="G6" s="12">
        <f>SUM(G7:G10)</f>
        <v>2533.4626977740145</v>
      </c>
      <c r="H6" s="12">
        <f t="shared" ref="H6:BS6" si="0">SUM(H7:H10)</f>
        <v>2807.375117624299</v>
      </c>
      <c r="I6" s="12">
        <f t="shared" si="0"/>
        <v>2614.2641653962419</v>
      </c>
      <c r="J6" s="12">
        <f t="shared" si="0"/>
        <v>3214.1695188292142</v>
      </c>
      <c r="K6" s="12">
        <f t="shared" si="0"/>
        <v>6083.6456563344191</v>
      </c>
      <c r="L6" s="12">
        <f t="shared" si="0"/>
        <v>2967.5336119793783</v>
      </c>
      <c r="M6" s="12">
        <f t="shared" si="0"/>
        <v>1634.6627142250661</v>
      </c>
      <c r="N6" s="12">
        <f t="shared" si="0"/>
        <v>2316.7666778873809</v>
      </c>
      <c r="O6" s="12">
        <f t="shared" si="0"/>
        <v>1202.5343550282275</v>
      </c>
      <c r="P6" s="12">
        <f t="shared" si="0"/>
        <v>6713.0848261728734</v>
      </c>
      <c r="Q6" s="12">
        <f t="shared" si="0"/>
        <v>5264.5089196270101</v>
      </c>
      <c r="R6" s="12">
        <f t="shared" si="0"/>
        <v>2698.8377967991232</v>
      </c>
      <c r="S6" s="12">
        <f t="shared" si="0"/>
        <v>3375.8000988916297</v>
      </c>
      <c r="T6" s="12">
        <f t="shared" si="0"/>
        <v>3937.5027366062491</v>
      </c>
      <c r="U6" s="12">
        <f t="shared" si="0"/>
        <v>2189.9915067449074</v>
      </c>
      <c r="V6" s="12">
        <f t="shared" si="0"/>
        <v>2440.9542820871516</v>
      </c>
      <c r="W6" s="12">
        <f t="shared" si="0"/>
        <v>2677.4466492235551</v>
      </c>
      <c r="X6" s="12">
        <f t="shared" si="0"/>
        <v>2530.7466954454362</v>
      </c>
      <c r="Y6" s="12">
        <f t="shared" si="0"/>
        <v>4248.8785683728893</v>
      </c>
      <c r="Z6" s="12">
        <f t="shared" si="0"/>
        <v>4476.9514591439174</v>
      </c>
      <c r="AA6" s="12">
        <f t="shared" si="0"/>
        <v>2808.8363039888582</v>
      </c>
      <c r="AB6" s="12">
        <f t="shared" si="0"/>
        <v>3447.9030059504826</v>
      </c>
      <c r="AC6" s="12">
        <f t="shared" si="0"/>
        <v>1719.8500875225095</v>
      </c>
      <c r="AD6" s="12">
        <f t="shared" si="0"/>
        <v>1891.6411597788842</v>
      </c>
      <c r="AE6" s="12">
        <f t="shared" si="0"/>
        <v>1600.5078158280837</v>
      </c>
      <c r="AF6" s="12">
        <f t="shared" si="0"/>
        <v>1277.6539038158389</v>
      </c>
      <c r="AG6" s="12">
        <f t="shared" si="0"/>
        <v>98652.006623045716</v>
      </c>
      <c r="AH6" s="12">
        <f t="shared" si="0"/>
        <v>7286.7498766727294</v>
      </c>
      <c r="AI6" s="12">
        <f t="shared" si="0"/>
        <v>5002.5697993448157</v>
      </c>
      <c r="AJ6" s="12">
        <f t="shared" si="0"/>
        <v>3216.8295663107815</v>
      </c>
      <c r="AK6" s="12">
        <f t="shared" si="0"/>
        <v>3242.5137954937413</v>
      </c>
      <c r="AL6" s="12">
        <f t="shared" si="0"/>
        <v>3031.4966013827716</v>
      </c>
      <c r="AM6" s="12">
        <f t="shared" si="0"/>
        <v>1608.3911901715308</v>
      </c>
      <c r="AN6" s="12">
        <f t="shared" si="0"/>
        <v>1847.9944794642599</v>
      </c>
      <c r="AO6" s="12">
        <f t="shared" si="0"/>
        <v>1978.1937247078843</v>
      </c>
      <c r="AP6" s="12">
        <f t="shared" si="0"/>
        <v>2816.798698418263</v>
      </c>
      <c r="AQ6" s="12">
        <f t="shared" si="0"/>
        <v>6576.1385005185066</v>
      </c>
      <c r="AR6" s="12">
        <f t="shared" si="0"/>
        <v>36607.959707082613</v>
      </c>
      <c r="AS6" s="12">
        <f t="shared" si="0"/>
        <v>2434.8061078989867</v>
      </c>
      <c r="AT6" s="12">
        <f t="shared" si="0"/>
        <v>2027.8418284097447</v>
      </c>
      <c r="AU6" s="12">
        <f t="shared" si="0"/>
        <v>2057.1956565044266</v>
      </c>
      <c r="AV6" s="12">
        <f t="shared" si="0"/>
        <v>1661.529439171268</v>
      </c>
      <c r="AW6" s="12">
        <f t="shared" si="0"/>
        <v>1277.0852702358798</v>
      </c>
      <c r="AX6" s="12">
        <f t="shared" si="0"/>
        <v>1517.8355494016248</v>
      </c>
      <c r="AY6" s="12">
        <f t="shared" si="0"/>
        <v>940.45967957127289</v>
      </c>
      <c r="AZ6" s="12">
        <f t="shared" si="0"/>
        <v>11916.753531193202</v>
      </c>
      <c r="BA6" s="12">
        <f t="shared" si="0"/>
        <v>1916.0231798626801</v>
      </c>
      <c r="BB6" s="12">
        <f t="shared" si="0"/>
        <v>1141.6959738306484</v>
      </c>
      <c r="BC6" s="12">
        <f t="shared" si="0"/>
        <v>3329.6675815965555</v>
      </c>
      <c r="BD6" s="12">
        <f t="shared" si="0"/>
        <v>2039.8950842780723</v>
      </c>
      <c r="BE6" s="12">
        <f t="shared" si="0"/>
        <v>1825.4005993216911</v>
      </c>
      <c r="BF6" s="12">
        <f t="shared" si="0"/>
        <v>1878.6723299753035</v>
      </c>
      <c r="BG6" s="12">
        <f t="shared" si="0"/>
        <v>1650.3633963655707</v>
      </c>
      <c r="BH6" s="12">
        <f t="shared" si="0"/>
        <v>3241.2151405789668</v>
      </c>
      <c r="BI6" s="12">
        <f t="shared" si="0"/>
        <v>799.15060275818621</v>
      </c>
      <c r="BJ6" s="12">
        <f t="shared" si="0"/>
        <v>1924.9163243742316</v>
      </c>
      <c r="BK6" s="12">
        <f t="shared" si="0"/>
        <v>3085.0616601189167</v>
      </c>
      <c r="BL6" s="12">
        <f t="shared" si="0"/>
        <v>2248.9868042549692</v>
      </c>
      <c r="BM6" s="12">
        <f t="shared" si="0"/>
        <v>1840.1310358658816</v>
      </c>
      <c r="BN6" s="12">
        <f t="shared" si="0"/>
        <v>1501.0005298367835</v>
      </c>
      <c r="BO6" s="12">
        <f t="shared" si="0"/>
        <v>1886.7135509686052</v>
      </c>
      <c r="BP6" s="12">
        <f t="shared" si="0"/>
        <v>2678.0770399822459</v>
      </c>
      <c r="BQ6" s="12">
        <f t="shared" si="0"/>
        <v>3395.6691509614352</v>
      </c>
      <c r="BR6" s="12">
        <f t="shared" si="0"/>
        <v>1701.6854100207402</v>
      </c>
      <c r="BS6" s="12">
        <f t="shared" si="0"/>
        <v>3071.7500925104423</v>
      </c>
      <c r="BT6" s="12">
        <f t="shared" ref="BT6:CD6" si="1">SUM(BT7:BT10)</f>
        <v>940.31109634783911</v>
      </c>
      <c r="BU6" s="12">
        <f t="shared" si="1"/>
        <v>2035.780282454416</v>
      </c>
      <c r="BV6" s="12">
        <f t="shared" si="1"/>
        <v>2152.4738980158313</v>
      </c>
      <c r="BW6" s="12">
        <f t="shared" si="1"/>
        <v>2198.317911199119</v>
      </c>
      <c r="BX6" s="12">
        <f t="shared" si="1"/>
        <v>1361.9566852460448</v>
      </c>
      <c r="BY6" s="12">
        <f t="shared" si="1"/>
        <v>1715.628606513279</v>
      </c>
      <c r="BZ6" s="12">
        <f t="shared" si="1"/>
        <v>770.38754268977323</v>
      </c>
      <c r="CA6" s="12">
        <f t="shared" si="1"/>
        <v>1735.3840642998007</v>
      </c>
      <c r="CB6" s="12">
        <f t="shared" si="1"/>
        <v>800.00803904777274</v>
      </c>
      <c r="CC6" s="12">
        <f t="shared" si="1"/>
        <v>54866.040138678458</v>
      </c>
      <c r="CD6" s="12">
        <f t="shared" si="1"/>
        <v>202042.75999999998</v>
      </c>
      <c r="CE6" s="50"/>
      <c r="CF6" s="43"/>
      <c r="CG6" s="44"/>
      <c r="CH6" s="45"/>
    </row>
    <row r="7" spans="1:86" ht="24.75" customHeight="1" x14ac:dyDescent="0.3">
      <c r="A7" s="3">
        <v>1.1000000000000001</v>
      </c>
      <c r="B7" s="13" t="s">
        <v>91</v>
      </c>
      <c r="C7" s="14">
        <v>3527.25784516667</v>
      </c>
      <c r="D7" s="14">
        <v>3427.0385776548278</v>
      </c>
      <c r="E7" s="14">
        <v>1655.7898286542813</v>
      </c>
      <c r="F7" s="14">
        <v>4028.0774683830632</v>
      </c>
      <c r="G7" s="14">
        <v>1836.7528162743124</v>
      </c>
      <c r="H7" s="14">
        <v>1978.1369997304396</v>
      </c>
      <c r="I7" s="14">
        <v>1920.2768382744407</v>
      </c>
      <c r="J7" s="14">
        <v>1991.2915223588748</v>
      </c>
      <c r="K7" s="14">
        <v>3197.5667793652678</v>
      </c>
      <c r="L7" s="14">
        <v>1399.936265042159</v>
      </c>
      <c r="M7" s="14">
        <v>527.80834335288705</v>
      </c>
      <c r="N7" s="14">
        <v>1106.1823212916131</v>
      </c>
      <c r="O7" s="14">
        <v>268.40365923764131</v>
      </c>
      <c r="P7" s="14">
        <v>2883.3583405100921</v>
      </c>
      <c r="Q7" s="14">
        <v>2065.3214889572446</v>
      </c>
      <c r="R7" s="14">
        <v>1572.6983498324582</v>
      </c>
      <c r="S7" s="14">
        <v>1391.3479992681291</v>
      </c>
      <c r="T7" s="14">
        <v>1848.0312949408153</v>
      </c>
      <c r="U7" s="14">
        <v>1179.2432244667493</v>
      </c>
      <c r="V7" s="14">
        <v>1333.9156424464934</v>
      </c>
      <c r="W7" s="14">
        <v>1369.0117127577989</v>
      </c>
      <c r="X7" s="14">
        <v>1515.6216547645433</v>
      </c>
      <c r="Y7" s="14">
        <v>3100.0734403459624</v>
      </c>
      <c r="Z7" s="14">
        <v>2917.4478664697263</v>
      </c>
      <c r="AA7" s="14">
        <v>2291.8335587706124</v>
      </c>
      <c r="AB7" s="14">
        <v>2738.9263144729102</v>
      </c>
      <c r="AC7" s="14">
        <v>1138.1724277428764</v>
      </c>
      <c r="AD7" s="14">
        <v>1114.411753122482</v>
      </c>
      <c r="AE7" s="14">
        <v>1039.1355150907837</v>
      </c>
      <c r="AF7" s="14">
        <v>885.68047613653562</v>
      </c>
      <c r="AG7" s="14">
        <v>57248.750324882691</v>
      </c>
      <c r="AH7" s="14">
        <v>5617.6343401747581</v>
      </c>
      <c r="AI7" s="14">
        <v>4176.7002720711143</v>
      </c>
      <c r="AJ7" s="14">
        <v>2662.1885610889858</v>
      </c>
      <c r="AK7" s="14">
        <v>2231.3245529801006</v>
      </c>
      <c r="AL7" s="14">
        <v>1878.4487750586472</v>
      </c>
      <c r="AM7" s="14">
        <v>873.65562722619109</v>
      </c>
      <c r="AN7" s="14">
        <v>1078.9911208125711</v>
      </c>
      <c r="AO7" s="14">
        <v>1078.9053451970813</v>
      </c>
      <c r="AP7" s="14">
        <v>1784.697222237872</v>
      </c>
      <c r="AQ7" s="14">
        <v>5651.8654115292184</v>
      </c>
      <c r="AR7" s="14">
        <v>27034.411228376543</v>
      </c>
      <c r="AS7" s="14">
        <v>1942.912143242185</v>
      </c>
      <c r="AT7" s="14">
        <v>1500.4198771403355</v>
      </c>
      <c r="AU7" s="14">
        <v>1495.2664678040737</v>
      </c>
      <c r="AV7" s="14">
        <v>923.13251149472489</v>
      </c>
      <c r="AW7" s="14">
        <v>993.68591385568925</v>
      </c>
      <c r="AX7" s="14">
        <v>1154.3455039936832</v>
      </c>
      <c r="AY7" s="14">
        <v>392.49927429028628</v>
      </c>
      <c r="AZ7" s="14">
        <v>8402.2616918209769</v>
      </c>
      <c r="BA7" s="14">
        <v>1145.3886560895874</v>
      </c>
      <c r="BB7" s="14">
        <v>884.1834640853308</v>
      </c>
      <c r="BC7" s="14">
        <v>1819.4959379360337</v>
      </c>
      <c r="BD7" s="14">
        <v>1455.9458158011078</v>
      </c>
      <c r="BE7" s="14">
        <v>1403.9765106485718</v>
      </c>
      <c r="BF7" s="14">
        <v>1120.0253064854933</v>
      </c>
      <c r="BG7" s="14">
        <v>1231.5402230771924</v>
      </c>
      <c r="BH7" s="14">
        <v>1842.3491674192733</v>
      </c>
      <c r="BI7" s="14">
        <v>620.01799244770632</v>
      </c>
      <c r="BJ7" s="14">
        <v>1369.3816686052587</v>
      </c>
      <c r="BK7" s="14">
        <v>2023.0622617739814</v>
      </c>
      <c r="BL7" s="14">
        <v>1291.2043353382173</v>
      </c>
      <c r="BM7" s="14">
        <v>1379.3214659016369</v>
      </c>
      <c r="BN7" s="14">
        <v>725.59161086031736</v>
      </c>
      <c r="BO7" s="14">
        <v>1604.5562349955187</v>
      </c>
      <c r="BP7" s="14">
        <v>1940.1555183342261</v>
      </c>
      <c r="BQ7" s="14">
        <v>2556.746335773365</v>
      </c>
      <c r="BR7" s="14">
        <v>928.78083167616887</v>
      </c>
      <c r="BS7" s="14">
        <v>1660.3053187088053</v>
      </c>
      <c r="BT7" s="14">
        <v>578.19773330900603</v>
      </c>
      <c r="BU7" s="14">
        <v>1236.7803899584337</v>
      </c>
      <c r="BV7" s="14">
        <v>1426.5882150299142</v>
      </c>
      <c r="BW7" s="14">
        <v>1278.0665718802497</v>
      </c>
      <c r="BX7" s="14">
        <v>912.06707497733805</v>
      </c>
      <c r="BY7" s="14">
        <v>483.96731039609875</v>
      </c>
      <c r="BZ7" s="14">
        <v>370.12635897873275</v>
      </c>
      <c r="CA7" s="14">
        <v>956.9716429180354</v>
      </c>
      <c r="CB7" s="14">
        <v>431.72280151419233</v>
      </c>
      <c r="CC7" s="14">
        <v>34676.516754919794</v>
      </c>
      <c r="CD7" s="15">
        <v>127361.94</v>
      </c>
      <c r="CE7" s="50"/>
      <c r="CF7" s="43"/>
      <c r="CG7" s="44"/>
      <c r="CH7" s="45"/>
    </row>
    <row r="8" spans="1:86" ht="24.75" customHeight="1" x14ac:dyDescent="0.3">
      <c r="A8" s="3">
        <v>1.2</v>
      </c>
      <c r="B8" s="13" t="s">
        <v>92</v>
      </c>
      <c r="C8" s="14">
        <v>2242.6959482638958</v>
      </c>
      <c r="D8" s="14">
        <v>1822.314042608918</v>
      </c>
      <c r="E8" s="14">
        <v>925.38176545158069</v>
      </c>
      <c r="F8" s="14">
        <v>945.27635012372969</v>
      </c>
      <c r="G8" s="14">
        <v>546.85472472191009</v>
      </c>
      <c r="H8" s="14">
        <v>763.69727908062862</v>
      </c>
      <c r="I8" s="14">
        <v>628.64065554863555</v>
      </c>
      <c r="J8" s="14">
        <v>1138.2644115570536</v>
      </c>
      <c r="K8" s="14">
        <v>2365.1823543201258</v>
      </c>
      <c r="L8" s="14">
        <v>1461.8137495873648</v>
      </c>
      <c r="M8" s="14">
        <v>861.58397268872034</v>
      </c>
      <c r="N8" s="14">
        <v>1103.1907954271196</v>
      </c>
      <c r="O8" s="14">
        <v>853.49114933714623</v>
      </c>
      <c r="P8" s="14">
        <v>3485.2166036661383</v>
      </c>
      <c r="Q8" s="14">
        <v>2717.01549518</v>
      </c>
      <c r="R8" s="14">
        <v>793.93575559262911</v>
      </c>
      <c r="S8" s="14">
        <v>1867.8343999020715</v>
      </c>
      <c r="T8" s="14">
        <v>1951.4033881155378</v>
      </c>
      <c r="U8" s="14">
        <v>891.62818894478016</v>
      </c>
      <c r="V8" s="14">
        <v>918.61789705341744</v>
      </c>
      <c r="W8" s="14">
        <v>1256.6102652143697</v>
      </c>
      <c r="X8" s="14">
        <v>535.14904715774787</v>
      </c>
      <c r="Y8" s="14">
        <v>977.23544352545025</v>
      </c>
      <c r="Z8" s="14">
        <v>1414.7777908808662</v>
      </c>
      <c r="AA8" s="14">
        <v>405.80082321903785</v>
      </c>
      <c r="AB8" s="14">
        <v>532.87182622887292</v>
      </c>
      <c r="AC8" s="14">
        <v>496.18885101935535</v>
      </c>
      <c r="AD8" s="14">
        <v>432.13565896803675</v>
      </c>
      <c r="AE8" s="14">
        <v>500.57347839035077</v>
      </c>
      <c r="AF8" s="14">
        <v>303.70826700168493</v>
      </c>
      <c r="AG8" s="14">
        <v>35139.090378777189</v>
      </c>
      <c r="AH8" s="14">
        <v>827.02585259897967</v>
      </c>
      <c r="AI8" s="14">
        <v>526.55661877340799</v>
      </c>
      <c r="AJ8" s="14">
        <v>210.82216951767737</v>
      </c>
      <c r="AK8" s="14">
        <v>843.89841930945147</v>
      </c>
      <c r="AL8" s="14">
        <v>950.7581785813959</v>
      </c>
      <c r="AM8" s="14">
        <v>551.45880184918906</v>
      </c>
      <c r="AN8" s="14">
        <v>636.32024280252904</v>
      </c>
      <c r="AO8" s="14">
        <v>739.16134141618909</v>
      </c>
      <c r="AP8" s="14">
        <v>729.898082852529</v>
      </c>
      <c r="AQ8" s="14">
        <v>716.86336532403379</v>
      </c>
      <c r="AR8" s="14">
        <v>6733.0465476227137</v>
      </c>
      <c r="AS8" s="14">
        <v>337.35822533757562</v>
      </c>
      <c r="AT8" s="14">
        <v>213.86192902763793</v>
      </c>
      <c r="AU8" s="14">
        <v>460.71228868807771</v>
      </c>
      <c r="AV8" s="14">
        <v>425.57715795822565</v>
      </c>
      <c r="AW8" s="14">
        <v>139.89250306418467</v>
      </c>
      <c r="AX8" s="14">
        <v>257.0499826177433</v>
      </c>
      <c r="AY8" s="14">
        <v>254.09616291659518</v>
      </c>
      <c r="AZ8" s="14">
        <v>2088.5482496100403</v>
      </c>
      <c r="BA8" s="14">
        <v>679.47581771372438</v>
      </c>
      <c r="BB8" s="14">
        <v>194.07716377178099</v>
      </c>
      <c r="BC8" s="14">
        <v>1050.6254093428051</v>
      </c>
      <c r="BD8" s="14">
        <v>456.46774423311314</v>
      </c>
      <c r="BE8" s="14">
        <v>275.84511598636908</v>
      </c>
      <c r="BF8" s="14">
        <v>583.60816985951942</v>
      </c>
      <c r="BG8" s="14">
        <v>307.7237780945589</v>
      </c>
      <c r="BH8" s="14">
        <v>535.93804122948109</v>
      </c>
      <c r="BI8" s="14">
        <v>54.359076652071693</v>
      </c>
      <c r="BJ8" s="14">
        <v>224.40451200225456</v>
      </c>
      <c r="BK8" s="14">
        <v>643.74186799503934</v>
      </c>
      <c r="BL8" s="14">
        <v>617.57967420145792</v>
      </c>
      <c r="BM8" s="14">
        <v>298.2390706612178</v>
      </c>
      <c r="BN8" s="14">
        <v>659.05797792268447</v>
      </c>
      <c r="BO8" s="14">
        <v>104.10178157649119</v>
      </c>
      <c r="BP8" s="14">
        <v>258.71375134900853</v>
      </c>
      <c r="BQ8" s="14">
        <v>418.86837537742082</v>
      </c>
      <c r="BR8" s="14">
        <v>655.69600155785054</v>
      </c>
      <c r="BS8" s="14">
        <v>1099.3103886816716</v>
      </c>
      <c r="BT8" s="14">
        <v>239.54052132858226</v>
      </c>
      <c r="BU8" s="14">
        <v>533.55242792732793</v>
      </c>
      <c r="BV8" s="14">
        <v>586.89424993517264</v>
      </c>
      <c r="BW8" s="14">
        <v>746.64360007083178</v>
      </c>
      <c r="BX8" s="14">
        <v>372.41924617924241</v>
      </c>
      <c r="BY8" s="14">
        <v>1103.1077316723499</v>
      </c>
      <c r="BZ8" s="14">
        <v>333.09429496097749</v>
      </c>
      <c r="CA8" s="14">
        <v>181.03473568966731</v>
      </c>
      <c r="CB8" s="14">
        <v>184.33777261472486</v>
      </c>
      <c r="CC8" s="14">
        <v>13398.174823990055</v>
      </c>
      <c r="CD8" s="15">
        <v>57358.86</v>
      </c>
      <c r="CE8" s="50"/>
      <c r="CF8" s="43"/>
      <c r="CG8" s="44"/>
      <c r="CH8" s="45"/>
    </row>
    <row r="9" spans="1:86" ht="24.75" customHeight="1" x14ac:dyDescent="0.3">
      <c r="A9" s="3">
        <v>1.3</v>
      </c>
      <c r="B9" s="13" t="s">
        <v>93</v>
      </c>
      <c r="C9" s="14">
        <v>350.64811952833742</v>
      </c>
      <c r="D9" s="14">
        <v>124.53778913958149</v>
      </c>
      <c r="E9" s="14">
        <v>61.61296590675407</v>
      </c>
      <c r="F9" s="14">
        <v>777.29053058047748</v>
      </c>
      <c r="G9" s="14">
        <v>127.81438348661959</v>
      </c>
      <c r="H9" s="14">
        <v>54.448195052096892</v>
      </c>
      <c r="I9" s="14">
        <v>48.44961918438608</v>
      </c>
      <c r="J9" s="14">
        <v>72.611307519115641</v>
      </c>
      <c r="K9" s="14">
        <v>500.75959550022708</v>
      </c>
      <c r="L9" s="14">
        <v>94.011487120434197</v>
      </c>
      <c r="M9" s="14">
        <v>234.36328552420682</v>
      </c>
      <c r="N9" s="14">
        <v>101.17234654831451</v>
      </c>
      <c r="O9" s="14">
        <v>75.248621988650314</v>
      </c>
      <c r="P9" s="14">
        <v>318.32298559823181</v>
      </c>
      <c r="Q9" s="14">
        <v>465.37014179151157</v>
      </c>
      <c r="R9" s="14">
        <v>324.91686468184633</v>
      </c>
      <c r="S9" s="14">
        <v>97.164338423435026</v>
      </c>
      <c r="T9" s="14">
        <v>123.60150175734378</v>
      </c>
      <c r="U9" s="14">
        <v>103.7178758101162</v>
      </c>
      <c r="V9" s="14">
        <v>172.59887221701305</v>
      </c>
      <c r="W9" s="14">
        <v>32.943236849219495</v>
      </c>
      <c r="X9" s="14">
        <v>420.30305221141577</v>
      </c>
      <c r="Y9" s="14">
        <v>132.32519919753281</v>
      </c>
      <c r="Z9" s="14">
        <v>101.57602967358436</v>
      </c>
      <c r="AA9" s="14">
        <v>70.171251064904723</v>
      </c>
      <c r="AB9" s="14">
        <v>114.37364265826459</v>
      </c>
      <c r="AC9" s="14">
        <v>45.753463139878477</v>
      </c>
      <c r="AD9" s="14">
        <v>329.66221985522293</v>
      </c>
      <c r="AE9" s="14">
        <v>40.484476478678346</v>
      </c>
      <c r="AF9" s="14">
        <v>80.000015740370927</v>
      </c>
      <c r="AG9" s="14">
        <v>5596.2534142277718</v>
      </c>
      <c r="AH9" s="14">
        <v>673.34123008126744</v>
      </c>
      <c r="AI9" s="14">
        <v>235.28719370646041</v>
      </c>
      <c r="AJ9" s="14">
        <v>223.56075245699162</v>
      </c>
      <c r="AK9" s="14">
        <v>115.73141052510233</v>
      </c>
      <c r="AL9" s="14">
        <v>175.78033390054043</v>
      </c>
      <c r="AM9" s="14">
        <v>119.31063916036339</v>
      </c>
      <c r="AN9" s="14">
        <v>108.19911665990676</v>
      </c>
      <c r="AO9" s="14">
        <v>125.91710314664124</v>
      </c>
      <c r="AP9" s="14">
        <v>261.5345068128658</v>
      </c>
      <c r="AQ9" s="14">
        <v>122.9371252080269</v>
      </c>
      <c r="AR9" s="14">
        <v>2161.5994116581664</v>
      </c>
      <c r="AS9" s="14">
        <v>124.97168270698167</v>
      </c>
      <c r="AT9" s="14">
        <v>112.45130294011187</v>
      </c>
      <c r="AU9" s="14">
        <v>45.49456703867736</v>
      </c>
      <c r="AV9" s="14">
        <v>284.05936263884757</v>
      </c>
      <c r="AW9" s="14">
        <v>25.740383041418255</v>
      </c>
      <c r="AX9" s="14">
        <v>51.701057039441181</v>
      </c>
      <c r="AY9" s="14">
        <v>239.25169512615454</v>
      </c>
      <c r="AZ9" s="14">
        <v>883.67005053163246</v>
      </c>
      <c r="BA9" s="14">
        <v>45.796499202539628</v>
      </c>
      <c r="BB9" s="14">
        <v>37.102907472084105</v>
      </c>
      <c r="BC9" s="14">
        <v>375.43143784049676</v>
      </c>
      <c r="BD9" s="14">
        <v>82.749128588137367</v>
      </c>
      <c r="BE9" s="14">
        <v>93.924524094686859</v>
      </c>
      <c r="BF9" s="14">
        <v>113.15181957638164</v>
      </c>
      <c r="BG9" s="14">
        <v>88.792546230020974</v>
      </c>
      <c r="BH9" s="14">
        <v>702.78669984262262</v>
      </c>
      <c r="BI9" s="14">
        <v>92.590101146777172</v>
      </c>
      <c r="BJ9" s="14">
        <v>267.6872438915363</v>
      </c>
      <c r="BK9" s="14">
        <v>365.97263403881357</v>
      </c>
      <c r="BL9" s="14">
        <v>163.20581189576802</v>
      </c>
      <c r="BM9" s="14">
        <v>100.61901536858726</v>
      </c>
      <c r="BN9" s="14">
        <v>61.498291161736525</v>
      </c>
      <c r="BO9" s="14">
        <v>68.789816391177126</v>
      </c>
      <c r="BP9" s="14">
        <v>350.27487248379884</v>
      </c>
      <c r="BQ9" s="14">
        <v>337.0959469453789</v>
      </c>
      <c r="BR9" s="14">
        <v>57.875915612377902</v>
      </c>
      <c r="BS9" s="14">
        <v>223.32967486761012</v>
      </c>
      <c r="BT9" s="14">
        <v>70.654408702200641</v>
      </c>
      <c r="BU9" s="14">
        <v>147.45433707161666</v>
      </c>
      <c r="BV9" s="14">
        <v>91.68008649227221</v>
      </c>
      <c r="BW9" s="14">
        <v>105.27186993671965</v>
      </c>
      <c r="BX9" s="14">
        <v>41.054830454523113</v>
      </c>
      <c r="BY9" s="14">
        <v>106.11805566399651</v>
      </c>
      <c r="BZ9" s="14">
        <v>28.937186139109329</v>
      </c>
      <c r="CA9" s="14">
        <v>531.56767219736594</v>
      </c>
      <c r="CB9" s="14">
        <v>58.613790274094107</v>
      </c>
      <c r="CC9" s="14">
        <v>4810.0271235824293</v>
      </c>
      <c r="CD9" s="15">
        <v>13451.55</v>
      </c>
      <c r="CE9" s="50"/>
      <c r="CF9" s="43"/>
      <c r="CG9" s="44"/>
      <c r="CH9" s="45"/>
    </row>
    <row r="10" spans="1:86" ht="24.75" customHeight="1" x14ac:dyDescent="0.3">
      <c r="A10" s="3">
        <v>1.4</v>
      </c>
      <c r="B10" s="13" t="s">
        <v>94</v>
      </c>
      <c r="C10" s="14">
        <v>25.742577574223684</v>
      </c>
      <c r="D10" s="14">
        <v>33.794927499445052</v>
      </c>
      <c r="E10" s="14">
        <v>3.6340941548844996</v>
      </c>
      <c r="F10" s="14">
        <v>25.403461277395362</v>
      </c>
      <c r="G10" s="14">
        <v>22.040773291172737</v>
      </c>
      <c r="H10" s="14">
        <v>11.092643761134036</v>
      </c>
      <c r="I10" s="14">
        <v>16.897052388779766</v>
      </c>
      <c r="J10" s="14">
        <v>12.002277394170715</v>
      </c>
      <c r="K10" s="14">
        <v>20.136927148798339</v>
      </c>
      <c r="L10" s="14">
        <v>11.772110229420287</v>
      </c>
      <c r="M10" s="14">
        <v>10.907112659251787</v>
      </c>
      <c r="N10" s="14">
        <v>6.221214620333928</v>
      </c>
      <c r="O10" s="14">
        <v>5.3909244647897605</v>
      </c>
      <c r="P10" s="14">
        <v>26.186896398411125</v>
      </c>
      <c r="Q10" s="14">
        <v>16.801793698254208</v>
      </c>
      <c r="R10" s="14">
        <v>7.2868266921896705</v>
      </c>
      <c r="S10" s="14">
        <v>19.453361297994547</v>
      </c>
      <c r="T10" s="14">
        <v>14.466551792552238</v>
      </c>
      <c r="U10" s="14">
        <v>15.40221752326174</v>
      </c>
      <c r="V10" s="14">
        <v>15.821870370227213</v>
      </c>
      <c r="W10" s="14">
        <v>18.881434402167038</v>
      </c>
      <c r="X10" s="14">
        <v>59.67294131172919</v>
      </c>
      <c r="Y10" s="14">
        <v>39.244485303944487</v>
      </c>
      <c r="Z10" s="14">
        <v>43.149772119740383</v>
      </c>
      <c r="AA10" s="14">
        <v>41.030670934303132</v>
      </c>
      <c r="AB10" s="14">
        <v>61.731222590434591</v>
      </c>
      <c r="AC10" s="14">
        <v>39.735345620399272</v>
      </c>
      <c r="AD10" s="14">
        <v>15.431527833142486</v>
      </c>
      <c r="AE10" s="14">
        <v>20.314345868270923</v>
      </c>
      <c r="AF10" s="14">
        <v>8.2651449372476495</v>
      </c>
      <c r="AG10" s="14">
        <v>667.91250515806996</v>
      </c>
      <c r="AH10" s="14">
        <v>168.74845381772494</v>
      </c>
      <c r="AI10" s="14">
        <v>64.025714793832364</v>
      </c>
      <c r="AJ10" s="14">
        <v>120.25808324712699</v>
      </c>
      <c r="AK10" s="14">
        <v>51.559412679086698</v>
      </c>
      <c r="AL10" s="14">
        <v>26.509313842188135</v>
      </c>
      <c r="AM10" s="14">
        <v>63.966121935787534</v>
      </c>
      <c r="AN10" s="14">
        <v>24.483999189252973</v>
      </c>
      <c r="AO10" s="14">
        <v>34.209934947972776</v>
      </c>
      <c r="AP10" s="14">
        <v>40.668886514996409</v>
      </c>
      <c r="AQ10" s="14">
        <v>84.472598457226837</v>
      </c>
      <c r="AR10" s="14">
        <v>678.90251942519569</v>
      </c>
      <c r="AS10" s="14">
        <v>29.564056612244642</v>
      </c>
      <c r="AT10" s="14">
        <v>201.10871930165939</v>
      </c>
      <c r="AU10" s="14">
        <v>55.722332973597716</v>
      </c>
      <c r="AV10" s="14">
        <v>28.760407079469836</v>
      </c>
      <c r="AW10" s="14">
        <v>117.76647027458766</v>
      </c>
      <c r="AX10" s="14">
        <v>54.739005750757187</v>
      </c>
      <c r="AY10" s="14">
        <v>54.612547238236822</v>
      </c>
      <c r="AZ10" s="14">
        <v>542.2735392305533</v>
      </c>
      <c r="BA10" s="14">
        <v>45.362206856828578</v>
      </c>
      <c r="BB10" s="14">
        <v>26.332438501452433</v>
      </c>
      <c r="BC10" s="14">
        <v>84.114796477219684</v>
      </c>
      <c r="BD10" s="14">
        <v>44.732395655714129</v>
      </c>
      <c r="BE10" s="14">
        <v>51.654448592063218</v>
      </c>
      <c r="BF10" s="14">
        <v>61.887034053909048</v>
      </c>
      <c r="BG10" s="14">
        <v>22.30684896379859</v>
      </c>
      <c r="BH10" s="14">
        <v>160.14123208759</v>
      </c>
      <c r="BI10" s="14">
        <v>32.183432511630961</v>
      </c>
      <c r="BJ10" s="14">
        <v>63.442899875182086</v>
      </c>
      <c r="BK10" s="14">
        <v>52.284896311083003</v>
      </c>
      <c r="BL10" s="14">
        <v>176.99698281952573</v>
      </c>
      <c r="BM10" s="14">
        <v>61.951483934439722</v>
      </c>
      <c r="BN10" s="14">
        <v>54.852649892044994</v>
      </c>
      <c r="BO10" s="14">
        <v>109.26571800541817</v>
      </c>
      <c r="BP10" s="14">
        <v>128.93289781521261</v>
      </c>
      <c r="BQ10" s="14">
        <v>82.958492865270713</v>
      </c>
      <c r="BR10" s="14">
        <v>59.332661174342881</v>
      </c>
      <c r="BS10" s="14">
        <v>88.804710252355193</v>
      </c>
      <c r="BT10" s="14">
        <v>51.918433008050172</v>
      </c>
      <c r="BU10" s="14">
        <v>117.99312749703769</v>
      </c>
      <c r="BV10" s="14">
        <v>47.311346558472451</v>
      </c>
      <c r="BW10" s="14">
        <v>68.33586931131785</v>
      </c>
      <c r="BX10" s="14">
        <v>36.415533634941113</v>
      </c>
      <c r="BY10" s="14">
        <v>22.435508780833722</v>
      </c>
      <c r="BZ10" s="14">
        <v>38.229702610953588</v>
      </c>
      <c r="CA10" s="14">
        <v>65.810013494732033</v>
      </c>
      <c r="CB10" s="14">
        <v>125.33367464476143</v>
      </c>
      <c r="CC10" s="14">
        <v>1981.3214361861815</v>
      </c>
      <c r="CD10" s="15">
        <v>3870.41</v>
      </c>
      <c r="CE10" s="50"/>
      <c r="CF10" s="43"/>
      <c r="CG10" s="44"/>
      <c r="CH10" s="45"/>
    </row>
    <row r="11" spans="1:86" s="11" customFormat="1" ht="24.75" customHeight="1" thickBot="1" x14ac:dyDescent="0.35">
      <c r="A11" s="4">
        <v>2</v>
      </c>
      <c r="B11" s="4" t="s">
        <v>95</v>
      </c>
      <c r="C11" s="17">
        <v>73.783519454651028</v>
      </c>
      <c r="D11" s="17">
        <v>55.623075534819442</v>
      </c>
      <c r="E11" s="17">
        <v>160.29930435107408</v>
      </c>
      <c r="F11" s="17">
        <v>50.371544823754483</v>
      </c>
      <c r="G11" s="17">
        <v>72.509341315637187</v>
      </c>
      <c r="H11" s="17">
        <v>38.915262905490685</v>
      </c>
      <c r="I11" s="17">
        <v>67.527353700406806</v>
      </c>
      <c r="J11" s="17">
        <v>46.883036183395227</v>
      </c>
      <c r="K11" s="17">
        <v>34.89448907037935</v>
      </c>
      <c r="L11" s="17">
        <v>216.16798191578403</v>
      </c>
      <c r="M11" s="17">
        <v>74.417293216215981</v>
      </c>
      <c r="N11" s="17">
        <v>28.400051007889061</v>
      </c>
      <c r="O11" s="17">
        <v>226.0114071515932</v>
      </c>
      <c r="P11" s="17">
        <v>78.628544003309216</v>
      </c>
      <c r="Q11" s="17">
        <v>90.38010363835501</v>
      </c>
      <c r="R11" s="17">
        <v>17.697363601129126</v>
      </c>
      <c r="S11" s="17">
        <v>66.249079703718323</v>
      </c>
      <c r="T11" s="17">
        <v>65.067164105583799</v>
      </c>
      <c r="U11" s="17">
        <v>54.499799310094147</v>
      </c>
      <c r="V11" s="17">
        <v>22.866929999631285</v>
      </c>
      <c r="W11" s="17">
        <v>49.137292109315958</v>
      </c>
      <c r="X11" s="17">
        <v>25.069148472404596</v>
      </c>
      <c r="Y11" s="17">
        <v>54.252996535910569</v>
      </c>
      <c r="Z11" s="17">
        <v>71.563146952277847</v>
      </c>
      <c r="AA11" s="17">
        <v>101.62750911777987</v>
      </c>
      <c r="AB11" s="17">
        <v>74.6193092970355</v>
      </c>
      <c r="AC11" s="17">
        <v>28.289541412798076</v>
      </c>
      <c r="AD11" s="17">
        <v>58.298919739250195</v>
      </c>
      <c r="AE11" s="17">
        <v>86.26458799494749</v>
      </c>
      <c r="AF11" s="17">
        <v>66.008423226080865</v>
      </c>
      <c r="AG11" s="17">
        <v>2156.3235198507123</v>
      </c>
      <c r="AH11" s="17">
        <v>49.201376957478324</v>
      </c>
      <c r="AI11" s="17">
        <v>107.50462189974029</v>
      </c>
      <c r="AJ11" s="17">
        <v>73.628357339933473</v>
      </c>
      <c r="AK11" s="17">
        <v>63.685954958997819</v>
      </c>
      <c r="AL11" s="17">
        <v>53.034466241869268</v>
      </c>
      <c r="AM11" s="17">
        <v>42.109648464956827</v>
      </c>
      <c r="AN11" s="17">
        <v>251.34853385546697</v>
      </c>
      <c r="AO11" s="17">
        <v>81.178672143437041</v>
      </c>
      <c r="AP11" s="17">
        <v>730.35718134183753</v>
      </c>
      <c r="AQ11" s="17">
        <v>56.278219873204243</v>
      </c>
      <c r="AR11" s="17">
        <v>1508.3270330769219</v>
      </c>
      <c r="AS11" s="17">
        <v>1015.8846962275139</v>
      </c>
      <c r="AT11" s="17">
        <v>954.33560558288707</v>
      </c>
      <c r="AU11" s="17">
        <v>383.71863848725411</v>
      </c>
      <c r="AV11" s="17">
        <v>4402.8485973668421</v>
      </c>
      <c r="AW11" s="17">
        <v>1463.6217688583554</v>
      </c>
      <c r="AX11" s="17">
        <v>3212.1485394503734</v>
      </c>
      <c r="AY11" s="17">
        <v>520.33832993642307</v>
      </c>
      <c r="AZ11" s="17">
        <v>11952.896175909647</v>
      </c>
      <c r="BA11" s="17">
        <v>26.514078643767402</v>
      </c>
      <c r="BB11" s="17">
        <v>511.58282220701153</v>
      </c>
      <c r="BC11" s="17">
        <v>1161.5778019788845</v>
      </c>
      <c r="BD11" s="17">
        <v>75.974538151236686</v>
      </c>
      <c r="BE11" s="17">
        <v>130.75886604529299</v>
      </c>
      <c r="BF11" s="17">
        <v>18.753094687400829</v>
      </c>
      <c r="BG11" s="17">
        <v>14.315278539649398</v>
      </c>
      <c r="BH11" s="17">
        <v>106.57197532559532</v>
      </c>
      <c r="BI11" s="17">
        <v>59.352946213353313</v>
      </c>
      <c r="BJ11" s="17">
        <v>55.918629432877687</v>
      </c>
      <c r="BK11" s="17">
        <v>123.60453653333761</v>
      </c>
      <c r="BL11" s="17">
        <v>45.774785184819073</v>
      </c>
      <c r="BM11" s="17">
        <v>123.33214925909293</v>
      </c>
      <c r="BN11" s="17">
        <v>96.900487033876558</v>
      </c>
      <c r="BO11" s="17">
        <v>29.314438581892194</v>
      </c>
      <c r="BP11" s="17">
        <v>147.06625120168258</v>
      </c>
      <c r="BQ11" s="17">
        <v>53.488432058928332</v>
      </c>
      <c r="BR11" s="17">
        <v>32.152399620542596</v>
      </c>
      <c r="BS11" s="17">
        <v>69.391214466045682</v>
      </c>
      <c r="BT11" s="17">
        <v>18.715735610888125</v>
      </c>
      <c r="BU11" s="17">
        <v>78.15513217969287</v>
      </c>
      <c r="BV11" s="17">
        <v>38.800208592828078</v>
      </c>
      <c r="BW11" s="17">
        <v>61.939035521687138</v>
      </c>
      <c r="BX11" s="17">
        <v>96.704057325588735</v>
      </c>
      <c r="BY11" s="17">
        <v>29.790159559995001</v>
      </c>
      <c r="BZ11" s="17">
        <v>54.30387018151832</v>
      </c>
      <c r="CA11" s="17">
        <v>888.33038374210605</v>
      </c>
      <c r="CB11" s="17">
        <v>3606.5299632831243</v>
      </c>
      <c r="CC11" s="17">
        <v>7755.613271162716</v>
      </c>
      <c r="CD11" s="17">
        <v>23373.16</v>
      </c>
      <c r="CE11" s="50"/>
      <c r="CF11" s="43"/>
      <c r="CG11" s="44"/>
      <c r="CH11" s="45"/>
    </row>
    <row r="12" spans="1:86" s="11" customFormat="1" ht="28.5" customHeight="1" thickBot="1" x14ac:dyDescent="0.35">
      <c r="A12" s="1" t="s">
        <v>96</v>
      </c>
      <c r="B12" s="5" t="s">
        <v>97</v>
      </c>
      <c r="C12" s="18">
        <f>C6+C11</f>
        <v>6220.1280099877795</v>
      </c>
      <c r="D12" s="18">
        <f>D6+D11</f>
        <v>5463.3084124375928</v>
      </c>
      <c r="E12" s="18">
        <f>E6+E11</f>
        <v>2806.717958518575</v>
      </c>
      <c r="F12" s="18">
        <f>F6+F11</f>
        <v>5826.41935518842</v>
      </c>
      <c r="G12" s="18">
        <f>G6+G11</f>
        <v>2605.9720390896518</v>
      </c>
      <c r="H12" s="18">
        <f t="shared" ref="H12:BS12" si="2">H6+H11</f>
        <v>2846.2903805297897</v>
      </c>
      <c r="I12" s="18">
        <f t="shared" si="2"/>
        <v>2681.7915190966487</v>
      </c>
      <c r="J12" s="18">
        <f t="shared" si="2"/>
        <v>3261.0525550126094</v>
      </c>
      <c r="K12" s="18">
        <f t="shared" si="2"/>
        <v>6118.5401454047987</v>
      </c>
      <c r="L12" s="18">
        <f t="shared" si="2"/>
        <v>3183.7015938951622</v>
      </c>
      <c r="M12" s="18">
        <f t="shared" si="2"/>
        <v>1709.0800074412821</v>
      </c>
      <c r="N12" s="18">
        <f t="shared" si="2"/>
        <v>2345.1667288952699</v>
      </c>
      <c r="O12" s="18">
        <f t="shared" si="2"/>
        <v>1428.5457621798207</v>
      </c>
      <c r="P12" s="18">
        <f t="shared" si="2"/>
        <v>6791.7133701761823</v>
      </c>
      <c r="Q12" s="18">
        <f t="shared" si="2"/>
        <v>5354.8890232653648</v>
      </c>
      <c r="R12" s="18">
        <f t="shared" si="2"/>
        <v>2716.5351604002522</v>
      </c>
      <c r="S12" s="18">
        <f t="shared" si="2"/>
        <v>3442.0491785953482</v>
      </c>
      <c r="T12" s="18">
        <f t="shared" si="2"/>
        <v>4002.5699007118328</v>
      </c>
      <c r="U12" s="18">
        <f t="shared" si="2"/>
        <v>2244.4913060550016</v>
      </c>
      <c r="V12" s="18">
        <f t="shared" si="2"/>
        <v>2463.8212120867829</v>
      </c>
      <c r="W12" s="18">
        <f t="shared" si="2"/>
        <v>2726.5839413328713</v>
      </c>
      <c r="X12" s="18">
        <f t="shared" si="2"/>
        <v>2555.815843917841</v>
      </c>
      <c r="Y12" s="18">
        <f t="shared" si="2"/>
        <v>4303.1315649088001</v>
      </c>
      <c r="Z12" s="18">
        <f t="shared" si="2"/>
        <v>4548.5146060961952</v>
      </c>
      <c r="AA12" s="18">
        <f t="shared" si="2"/>
        <v>2910.4638131066381</v>
      </c>
      <c r="AB12" s="18">
        <f t="shared" si="2"/>
        <v>3522.5223152475182</v>
      </c>
      <c r="AC12" s="18">
        <f t="shared" si="2"/>
        <v>1748.1396289353077</v>
      </c>
      <c r="AD12" s="18">
        <f t="shared" si="2"/>
        <v>1949.9400795181343</v>
      </c>
      <c r="AE12" s="18">
        <f t="shared" si="2"/>
        <v>1686.7724038230313</v>
      </c>
      <c r="AF12" s="18">
        <f t="shared" si="2"/>
        <v>1343.6623270419198</v>
      </c>
      <c r="AG12" s="18">
        <f t="shared" si="2"/>
        <v>100808.33014289643</v>
      </c>
      <c r="AH12" s="18">
        <f t="shared" si="2"/>
        <v>7335.9512536302082</v>
      </c>
      <c r="AI12" s="18">
        <f t="shared" si="2"/>
        <v>5110.0744212445561</v>
      </c>
      <c r="AJ12" s="18">
        <f t="shared" si="2"/>
        <v>3290.4579236507152</v>
      </c>
      <c r="AK12" s="18">
        <f t="shared" si="2"/>
        <v>3306.199750452739</v>
      </c>
      <c r="AL12" s="18">
        <f t="shared" si="2"/>
        <v>3084.5310676246409</v>
      </c>
      <c r="AM12" s="18">
        <f t="shared" si="2"/>
        <v>1650.5008386364875</v>
      </c>
      <c r="AN12" s="18">
        <f t="shared" si="2"/>
        <v>2099.3430133197271</v>
      </c>
      <c r="AO12" s="18">
        <f t="shared" si="2"/>
        <v>2059.3723968513214</v>
      </c>
      <c r="AP12" s="18">
        <f t="shared" si="2"/>
        <v>3547.1558797601006</v>
      </c>
      <c r="AQ12" s="18">
        <f t="shared" si="2"/>
        <v>6632.4167203917104</v>
      </c>
      <c r="AR12" s="18">
        <f t="shared" si="2"/>
        <v>38116.286740159536</v>
      </c>
      <c r="AS12" s="18">
        <f t="shared" si="2"/>
        <v>3450.6908041265006</v>
      </c>
      <c r="AT12" s="18">
        <f t="shared" si="2"/>
        <v>2982.1774339926319</v>
      </c>
      <c r="AU12" s="18">
        <f t="shared" si="2"/>
        <v>2440.9142949916804</v>
      </c>
      <c r="AV12" s="18">
        <f t="shared" si="2"/>
        <v>6064.3780365381099</v>
      </c>
      <c r="AW12" s="18">
        <f t="shared" si="2"/>
        <v>2740.7070390942354</v>
      </c>
      <c r="AX12" s="18">
        <f t="shared" si="2"/>
        <v>4729.9840888519984</v>
      </c>
      <c r="AY12" s="18">
        <f t="shared" si="2"/>
        <v>1460.798009507696</v>
      </c>
      <c r="AZ12" s="18">
        <f t="shared" si="2"/>
        <v>23869.64970710285</v>
      </c>
      <c r="BA12" s="18">
        <f t="shared" si="2"/>
        <v>1942.5372585064474</v>
      </c>
      <c r="BB12" s="18">
        <f t="shared" si="2"/>
        <v>1653.27879603766</v>
      </c>
      <c r="BC12" s="18">
        <f t="shared" si="2"/>
        <v>4491.2453835754404</v>
      </c>
      <c r="BD12" s="18">
        <f t="shared" si="2"/>
        <v>2115.8696224293089</v>
      </c>
      <c r="BE12" s="18">
        <f t="shared" si="2"/>
        <v>1956.159465366984</v>
      </c>
      <c r="BF12" s="18">
        <f t="shared" si="2"/>
        <v>1897.4254246627042</v>
      </c>
      <c r="BG12" s="18">
        <f t="shared" si="2"/>
        <v>1664.6786749052201</v>
      </c>
      <c r="BH12" s="18">
        <f t="shared" si="2"/>
        <v>3347.7871159045621</v>
      </c>
      <c r="BI12" s="18">
        <f t="shared" si="2"/>
        <v>858.50354897153954</v>
      </c>
      <c r="BJ12" s="18">
        <f t="shared" si="2"/>
        <v>1980.8349538071093</v>
      </c>
      <c r="BK12" s="18">
        <f t="shared" si="2"/>
        <v>3208.6661966522543</v>
      </c>
      <c r="BL12" s="18">
        <f t="shared" si="2"/>
        <v>2294.7615894397882</v>
      </c>
      <c r="BM12" s="18">
        <f t="shared" si="2"/>
        <v>1963.4631851249744</v>
      </c>
      <c r="BN12" s="18">
        <f t="shared" si="2"/>
        <v>1597.90101687066</v>
      </c>
      <c r="BO12" s="18">
        <f t="shared" si="2"/>
        <v>1916.0279895504973</v>
      </c>
      <c r="BP12" s="18">
        <f t="shared" si="2"/>
        <v>2825.1432911839283</v>
      </c>
      <c r="BQ12" s="18">
        <f t="shared" si="2"/>
        <v>3449.1575830203637</v>
      </c>
      <c r="BR12" s="18">
        <f t="shared" si="2"/>
        <v>1733.8378096412828</v>
      </c>
      <c r="BS12" s="18">
        <f t="shared" si="2"/>
        <v>3141.1413069764881</v>
      </c>
      <c r="BT12" s="18">
        <f t="shared" ref="BT12:CD12" si="3">BT6+BT11</f>
        <v>959.02683195872726</v>
      </c>
      <c r="BU12" s="18">
        <f t="shared" si="3"/>
        <v>2113.9354146341088</v>
      </c>
      <c r="BV12" s="18">
        <f t="shared" si="3"/>
        <v>2191.2741066086592</v>
      </c>
      <c r="BW12" s="18">
        <f t="shared" si="3"/>
        <v>2260.2569467208059</v>
      </c>
      <c r="BX12" s="18">
        <f t="shared" si="3"/>
        <v>1458.6607425716336</v>
      </c>
      <c r="BY12" s="18">
        <f t="shared" si="3"/>
        <v>1745.4187660732739</v>
      </c>
      <c r="BZ12" s="18">
        <f t="shared" si="3"/>
        <v>824.6914128712915</v>
      </c>
      <c r="CA12" s="18">
        <f t="shared" si="3"/>
        <v>2623.7144480419065</v>
      </c>
      <c r="CB12" s="18">
        <f t="shared" si="3"/>
        <v>4406.5380023308971</v>
      </c>
      <c r="CC12" s="18">
        <f t="shared" si="3"/>
        <v>62621.653409841172</v>
      </c>
      <c r="CD12" s="18">
        <f t="shared" si="3"/>
        <v>225415.91999999998</v>
      </c>
      <c r="CE12" s="50"/>
      <c r="CF12" s="43"/>
      <c r="CG12" s="44"/>
      <c r="CH12" s="45"/>
    </row>
    <row r="13" spans="1:86" s="11" customFormat="1" ht="24.75" customHeight="1" x14ac:dyDescent="0.3">
      <c r="A13" s="2">
        <v>3</v>
      </c>
      <c r="B13" s="2" t="s">
        <v>98</v>
      </c>
      <c r="C13" s="12">
        <v>1477.0233284459412</v>
      </c>
      <c r="D13" s="12">
        <v>1362.1417999143</v>
      </c>
      <c r="E13" s="12">
        <v>368.03171369705967</v>
      </c>
      <c r="F13" s="12">
        <v>1847.4066308532647</v>
      </c>
      <c r="G13" s="12">
        <v>4587.7117470487992</v>
      </c>
      <c r="H13" s="12">
        <v>847.14929995686907</v>
      </c>
      <c r="I13" s="12">
        <v>1470.9381777314074</v>
      </c>
      <c r="J13" s="12">
        <v>2147.7701912299322</v>
      </c>
      <c r="K13" s="12">
        <v>3837.4592234389061</v>
      </c>
      <c r="L13" s="12">
        <v>491.59720598889936</v>
      </c>
      <c r="M13" s="12">
        <v>9018.4719847165488</v>
      </c>
      <c r="N13" s="12">
        <v>1429.4992482107552</v>
      </c>
      <c r="O13" s="12">
        <v>40506.691222982954</v>
      </c>
      <c r="P13" s="12">
        <v>2393.1428398172875</v>
      </c>
      <c r="Q13" s="12">
        <v>2246.37698707046</v>
      </c>
      <c r="R13" s="12">
        <v>615.09394976831061</v>
      </c>
      <c r="S13" s="12">
        <v>1782.7594953747985</v>
      </c>
      <c r="T13" s="12">
        <v>7935.3478220040452</v>
      </c>
      <c r="U13" s="12">
        <v>2221.5177759481267</v>
      </c>
      <c r="V13" s="12">
        <v>340.88448399662565</v>
      </c>
      <c r="W13" s="12">
        <v>225.24876474400853</v>
      </c>
      <c r="X13" s="12">
        <v>327.17154636799751</v>
      </c>
      <c r="Y13" s="12">
        <v>583.78095885481355</v>
      </c>
      <c r="Z13" s="12">
        <v>2776.23303884609</v>
      </c>
      <c r="AA13" s="12">
        <v>719.18348081712281</v>
      </c>
      <c r="AB13" s="12">
        <v>1460.6358022299321</v>
      </c>
      <c r="AC13" s="12">
        <v>577.516053296824</v>
      </c>
      <c r="AD13" s="12">
        <v>1967.0824585020011</v>
      </c>
      <c r="AE13" s="12">
        <v>344.9625073815202</v>
      </c>
      <c r="AF13" s="12">
        <v>436.42007202175432</v>
      </c>
      <c r="AG13" s="12">
        <v>96345.249811257381</v>
      </c>
      <c r="AH13" s="12">
        <v>1066.3260489136076</v>
      </c>
      <c r="AI13" s="12">
        <v>1051.3319077516114</v>
      </c>
      <c r="AJ13" s="12">
        <v>919.25587827729134</v>
      </c>
      <c r="AK13" s="12">
        <v>2111.7991792240764</v>
      </c>
      <c r="AL13" s="12">
        <v>3606.0105306738669</v>
      </c>
      <c r="AM13" s="12">
        <v>782.60411866379786</v>
      </c>
      <c r="AN13" s="12">
        <v>1439.1293617504709</v>
      </c>
      <c r="AO13" s="12">
        <v>5661.2474893474182</v>
      </c>
      <c r="AP13" s="12">
        <v>829.35054579846519</v>
      </c>
      <c r="AQ13" s="12">
        <v>1190.6092310414833</v>
      </c>
      <c r="AR13" s="12">
        <v>18657.664291442095</v>
      </c>
      <c r="AS13" s="12">
        <v>293.8916785821317</v>
      </c>
      <c r="AT13" s="12">
        <v>682.37889757683286</v>
      </c>
      <c r="AU13" s="12">
        <v>285.57260864722377</v>
      </c>
      <c r="AV13" s="12">
        <v>239.20960850839074</v>
      </c>
      <c r="AW13" s="12">
        <v>159.32426337959066</v>
      </c>
      <c r="AX13" s="12">
        <v>99.119349917518988</v>
      </c>
      <c r="AY13" s="12">
        <v>110.36540772736697</v>
      </c>
      <c r="AZ13" s="12">
        <v>1869.8618143390559</v>
      </c>
      <c r="BA13" s="12">
        <v>593.07705264623303</v>
      </c>
      <c r="BB13" s="12">
        <v>368.6563188982488</v>
      </c>
      <c r="BC13" s="12">
        <v>2637.5686264109813</v>
      </c>
      <c r="BD13" s="12">
        <v>669.58015996826953</v>
      </c>
      <c r="BE13" s="12">
        <v>589.57796751170952</v>
      </c>
      <c r="BF13" s="12">
        <v>758.77278253237046</v>
      </c>
      <c r="BG13" s="12">
        <v>662.7226240861844</v>
      </c>
      <c r="BH13" s="12">
        <v>467.84423020511684</v>
      </c>
      <c r="BI13" s="12">
        <v>156.97770479232565</v>
      </c>
      <c r="BJ13" s="12">
        <v>437.46063105979636</v>
      </c>
      <c r="BK13" s="12">
        <v>869.00246360971778</v>
      </c>
      <c r="BL13" s="12">
        <v>306.06175947743998</v>
      </c>
      <c r="BM13" s="12">
        <v>393.7551409468677</v>
      </c>
      <c r="BN13" s="12">
        <v>291.11564156055118</v>
      </c>
      <c r="BO13" s="12">
        <v>421.70353329524846</v>
      </c>
      <c r="BP13" s="12">
        <v>1528.9991025495763</v>
      </c>
      <c r="BQ13" s="12">
        <v>626.297126844898</v>
      </c>
      <c r="BR13" s="12">
        <v>455.81168290719069</v>
      </c>
      <c r="BS13" s="12">
        <v>999.38447436911247</v>
      </c>
      <c r="BT13" s="12">
        <v>1054.5512181501538</v>
      </c>
      <c r="BU13" s="12">
        <v>627.47137077308003</v>
      </c>
      <c r="BV13" s="12">
        <v>1002.4944883358506</v>
      </c>
      <c r="BW13" s="12">
        <v>689.15150349571854</v>
      </c>
      <c r="BX13" s="12">
        <v>970.30876188256889</v>
      </c>
      <c r="BY13" s="12">
        <v>2181.8531254527097</v>
      </c>
      <c r="BZ13" s="12">
        <v>1459.2999811786688</v>
      </c>
      <c r="CA13" s="12">
        <v>1196.3311156431982</v>
      </c>
      <c r="CB13" s="12">
        <v>1609.5834943777038</v>
      </c>
      <c r="CC13" s="12">
        <v>24025.414082961492</v>
      </c>
      <c r="CD13" s="12">
        <v>140898.19</v>
      </c>
      <c r="CE13" s="50"/>
      <c r="CF13" s="43"/>
      <c r="CG13" s="44"/>
      <c r="CH13" s="45"/>
    </row>
    <row r="14" spans="1:86" s="11" customFormat="1" ht="38.25" customHeight="1" x14ac:dyDescent="0.3">
      <c r="A14" s="3">
        <v>4</v>
      </c>
      <c r="B14" s="19" t="s">
        <v>99</v>
      </c>
      <c r="C14" s="15">
        <v>93.362347549779969</v>
      </c>
      <c r="D14" s="15">
        <v>118.36686067778733</v>
      </c>
      <c r="E14" s="15">
        <v>60.340398035836287</v>
      </c>
      <c r="F14" s="15">
        <v>126.17213852340984</v>
      </c>
      <c r="G14" s="15">
        <v>90.398003022652844</v>
      </c>
      <c r="H14" s="15">
        <v>55.482997034307047</v>
      </c>
      <c r="I14" s="15">
        <v>42.535929537459424</v>
      </c>
      <c r="J14" s="15">
        <v>79.546212087387246</v>
      </c>
      <c r="K14" s="15">
        <v>277.92096605684424</v>
      </c>
      <c r="L14" s="15">
        <v>48.098851148188281</v>
      </c>
      <c r="M14" s="15">
        <v>108.72990920893443</v>
      </c>
      <c r="N14" s="15">
        <v>27.18538109406926</v>
      </c>
      <c r="O14" s="15">
        <v>1459.7705103629089</v>
      </c>
      <c r="P14" s="15">
        <v>113.62846918307314</v>
      </c>
      <c r="Q14" s="15">
        <v>171.07017019712896</v>
      </c>
      <c r="R14" s="15">
        <v>41.084689263981616</v>
      </c>
      <c r="S14" s="15">
        <v>82.033163734945589</v>
      </c>
      <c r="T14" s="15">
        <v>363.69885733437184</v>
      </c>
      <c r="U14" s="15">
        <v>52.94913909567186</v>
      </c>
      <c r="V14" s="15">
        <v>32.77350825136736</v>
      </c>
      <c r="W14" s="15">
        <v>52.774216152103889</v>
      </c>
      <c r="X14" s="15">
        <v>27.333798704948496</v>
      </c>
      <c r="Y14" s="15">
        <v>63.393707709546</v>
      </c>
      <c r="Z14" s="15">
        <v>172.76880605486022</v>
      </c>
      <c r="AA14" s="15">
        <v>78.054855987744006</v>
      </c>
      <c r="AB14" s="15">
        <v>106.94194521489445</v>
      </c>
      <c r="AC14" s="15">
        <v>36.941652055830332</v>
      </c>
      <c r="AD14" s="15">
        <v>21.724578388211334</v>
      </c>
      <c r="AE14" s="15">
        <v>54.750381384276963</v>
      </c>
      <c r="AF14" s="15">
        <v>17.799772623173922</v>
      </c>
      <c r="AG14" s="15">
        <v>4077.6322156756955</v>
      </c>
      <c r="AH14" s="15">
        <v>86.896972565349856</v>
      </c>
      <c r="AI14" s="15">
        <v>89.417487741446493</v>
      </c>
      <c r="AJ14" s="15">
        <v>102.88441431017836</v>
      </c>
      <c r="AK14" s="15">
        <v>40.308583475614469</v>
      </c>
      <c r="AL14" s="15">
        <v>360.1477349903912</v>
      </c>
      <c r="AM14" s="15">
        <v>75.107418061881319</v>
      </c>
      <c r="AN14" s="15">
        <v>13.346534687199657</v>
      </c>
      <c r="AO14" s="15">
        <v>993.02598613257067</v>
      </c>
      <c r="AP14" s="15">
        <v>72.170648427387803</v>
      </c>
      <c r="AQ14" s="15">
        <v>46.178108155921691</v>
      </c>
      <c r="AR14" s="15">
        <v>1879.4838885479414</v>
      </c>
      <c r="AS14" s="15">
        <v>37.11521274012766</v>
      </c>
      <c r="AT14" s="15">
        <v>72.775250685983764</v>
      </c>
      <c r="AU14" s="15">
        <v>33.431842288008305</v>
      </c>
      <c r="AV14" s="15">
        <v>21.38071322881482</v>
      </c>
      <c r="AW14" s="15">
        <v>22.739832422741273</v>
      </c>
      <c r="AX14" s="15">
        <v>27.497923796450305</v>
      </c>
      <c r="AY14" s="15">
        <v>9.4955736103598056</v>
      </c>
      <c r="AZ14" s="15">
        <v>224.43634877248599</v>
      </c>
      <c r="BA14" s="15">
        <v>51.941683112549711</v>
      </c>
      <c r="BB14" s="15">
        <v>27.445445884312949</v>
      </c>
      <c r="BC14" s="15">
        <v>256.53084491815861</v>
      </c>
      <c r="BD14" s="15">
        <v>69.356093605767157</v>
      </c>
      <c r="BE14" s="15">
        <v>38.128641003475281</v>
      </c>
      <c r="BF14" s="15">
        <v>55.067159668363075</v>
      </c>
      <c r="BG14" s="15">
        <v>36.984224043443014</v>
      </c>
      <c r="BH14" s="15">
        <v>20.190764082312104</v>
      </c>
      <c r="BI14" s="15">
        <v>10.621216961777474</v>
      </c>
      <c r="BJ14" s="15">
        <v>11.178298400382202</v>
      </c>
      <c r="BK14" s="15">
        <v>52.738780555355</v>
      </c>
      <c r="BL14" s="15">
        <v>25.805579185779997</v>
      </c>
      <c r="BM14" s="15">
        <v>45.246510628481936</v>
      </c>
      <c r="BN14" s="15">
        <v>16.155064029460199</v>
      </c>
      <c r="BO14" s="15">
        <v>17.176056155513276</v>
      </c>
      <c r="BP14" s="15">
        <v>133.51221631122198</v>
      </c>
      <c r="BQ14" s="15">
        <v>57.106559680694062</v>
      </c>
      <c r="BR14" s="15">
        <v>52.121426020196843</v>
      </c>
      <c r="BS14" s="15">
        <v>54.383254233691247</v>
      </c>
      <c r="BT14" s="15">
        <v>98.38495808420636</v>
      </c>
      <c r="BU14" s="15">
        <v>43.745964948647632</v>
      </c>
      <c r="BV14" s="15">
        <v>78.235826837846062</v>
      </c>
      <c r="BW14" s="15">
        <v>79.368914925050049</v>
      </c>
      <c r="BX14" s="15">
        <v>41.891999418689892</v>
      </c>
      <c r="BY14" s="15">
        <v>194.6704276956014</v>
      </c>
      <c r="BZ14" s="15">
        <v>58.123745328756812</v>
      </c>
      <c r="CA14" s="15">
        <v>34.094351091391587</v>
      </c>
      <c r="CB14" s="15">
        <v>62.421532048278479</v>
      </c>
      <c r="CC14" s="15">
        <v>1722.6275388594045</v>
      </c>
      <c r="CD14" s="14">
        <v>7904.18</v>
      </c>
      <c r="CE14" s="50"/>
      <c r="CF14" s="43"/>
      <c r="CG14" s="44"/>
      <c r="CH14" s="45"/>
    </row>
    <row r="15" spans="1:86" s="11" customFormat="1" ht="24.75" customHeight="1" thickBot="1" x14ac:dyDescent="0.35">
      <c r="A15" s="4">
        <v>5</v>
      </c>
      <c r="B15" s="4" t="s">
        <v>100</v>
      </c>
      <c r="C15" s="17">
        <v>1303.551999793933</v>
      </c>
      <c r="D15" s="17">
        <v>1292.4798749513652</v>
      </c>
      <c r="E15" s="17">
        <v>545.65601276591883</v>
      </c>
      <c r="F15" s="17">
        <v>1942.264459005748</v>
      </c>
      <c r="G15" s="17">
        <v>1858.3664519954214</v>
      </c>
      <c r="H15" s="17">
        <v>1168.2878859470231</v>
      </c>
      <c r="I15" s="17">
        <v>2939.4378583269258</v>
      </c>
      <c r="J15" s="17">
        <v>2786.772631878443</v>
      </c>
      <c r="K15" s="17">
        <v>7258.6937570408782</v>
      </c>
      <c r="L15" s="17">
        <v>247.04564586011119</v>
      </c>
      <c r="M15" s="17">
        <v>2983.7081186622327</v>
      </c>
      <c r="N15" s="17">
        <v>1041.620364895819</v>
      </c>
      <c r="O15" s="17">
        <v>14266.701256683697</v>
      </c>
      <c r="P15" s="17">
        <v>2339.4844699858209</v>
      </c>
      <c r="Q15" s="17">
        <v>1834.3245210487014</v>
      </c>
      <c r="R15" s="17">
        <v>710.13609366819674</v>
      </c>
      <c r="S15" s="17">
        <v>726.53485152365533</v>
      </c>
      <c r="T15" s="17">
        <v>7914.0078967578829</v>
      </c>
      <c r="U15" s="17">
        <v>696.31518285862467</v>
      </c>
      <c r="V15" s="17">
        <v>114.87795677698627</v>
      </c>
      <c r="W15" s="17">
        <v>884.87416301278597</v>
      </c>
      <c r="X15" s="17">
        <v>98.895248605702946</v>
      </c>
      <c r="Y15" s="17">
        <v>1751.0045389025463</v>
      </c>
      <c r="Z15" s="17">
        <v>4434.5150066876467</v>
      </c>
      <c r="AA15" s="17">
        <v>1071.8307843685068</v>
      </c>
      <c r="AB15" s="17">
        <v>827.04406247634847</v>
      </c>
      <c r="AC15" s="17">
        <v>305.60411844718283</v>
      </c>
      <c r="AD15" s="17">
        <v>345.30159820410989</v>
      </c>
      <c r="AE15" s="17">
        <v>704.84056735122545</v>
      </c>
      <c r="AF15" s="17">
        <v>184.04602510726079</v>
      </c>
      <c r="AG15" s="17">
        <v>64578.223403590688</v>
      </c>
      <c r="AH15" s="17">
        <v>781.36486737435564</v>
      </c>
      <c r="AI15" s="17">
        <v>1052.4479330342372</v>
      </c>
      <c r="AJ15" s="17">
        <v>1122.1856448800424</v>
      </c>
      <c r="AK15" s="17">
        <v>435.1675660085254</v>
      </c>
      <c r="AL15" s="17">
        <v>7832.455370884034</v>
      </c>
      <c r="AM15" s="17">
        <v>1030.7990472206068</v>
      </c>
      <c r="AN15" s="17">
        <v>201.57544647930956</v>
      </c>
      <c r="AO15" s="17">
        <v>4336.3734247994716</v>
      </c>
      <c r="AP15" s="17">
        <v>871.67614304588585</v>
      </c>
      <c r="AQ15" s="17">
        <v>378.8972452982635</v>
      </c>
      <c r="AR15" s="17">
        <v>18042.942689024734</v>
      </c>
      <c r="AS15" s="17">
        <v>724.10688862321706</v>
      </c>
      <c r="AT15" s="17">
        <v>632.87824172317153</v>
      </c>
      <c r="AU15" s="17">
        <v>199.5527277038004</v>
      </c>
      <c r="AV15" s="17">
        <v>241.96445056447953</v>
      </c>
      <c r="AW15" s="17">
        <v>226.03932371225312</v>
      </c>
      <c r="AX15" s="17">
        <v>421.42095609444078</v>
      </c>
      <c r="AY15" s="17">
        <v>106.60554662868401</v>
      </c>
      <c r="AZ15" s="17">
        <v>2552.5681350500463</v>
      </c>
      <c r="BA15" s="17">
        <v>360.55612157492209</v>
      </c>
      <c r="BB15" s="17">
        <v>1250.7732832238501</v>
      </c>
      <c r="BC15" s="17">
        <v>6145.7261522563813</v>
      </c>
      <c r="BD15" s="17">
        <v>316.34950805536789</v>
      </c>
      <c r="BE15" s="17">
        <v>338.70205912023158</v>
      </c>
      <c r="BF15" s="17">
        <v>885.09202514567585</v>
      </c>
      <c r="BG15" s="17">
        <v>559.03083141690797</v>
      </c>
      <c r="BH15" s="17">
        <v>228.92962503906199</v>
      </c>
      <c r="BI15" s="17">
        <v>116.92300373810654</v>
      </c>
      <c r="BJ15" s="17">
        <v>136.78079061116259</v>
      </c>
      <c r="BK15" s="17">
        <v>393.7625853371373</v>
      </c>
      <c r="BL15" s="17">
        <v>772.7260631295004</v>
      </c>
      <c r="BM15" s="17">
        <v>583.67891449438548</v>
      </c>
      <c r="BN15" s="17">
        <v>154.41074061067366</v>
      </c>
      <c r="BO15" s="17">
        <v>625.89785924879527</v>
      </c>
      <c r="BP15" s="17">
        <v>1541.0218653453676</v>
      </c>
      <c r="BQ15" s="17">
        <v>804.805057557086</v>
      </c>
      <c r="BR15" s="17">
        <v>245.13563420032966</v>
      </c>
      <c r="BS15" s="17">
        <v>1075.0609942021208</v>
      </c>
      <c r="BT15" s="17">
        <v>848.45548485954521</v>
      </c>
      <c r="BU15" s="17">
        <v>400.53206537316044</v>
      </c>
      <c r="BV15" s="17">
        <v>817.12539819761355</v>
      </c>
      <c r="BW15" s="17">
        <v>365.75966492675229</v>
      </c>
      <c r="BX15" s="17">
        <v>184.46136285080888</v>
      </c>
      <c r="BY15" s="17">
        <v>2304.1489835627381</v>
      </c>
      <c r="BZ15" s="17">
        <v>445.82413462858187</v>
      </c>
      <c r="CA15" s="17">
        <v>936.26516754826855</v>
      </c>
      <c r="CB15" s="17">
        <v>353.42013228615798</v>
      </c>
      <c r="CC15" s="17">
        <v>23191.355508540692</v>
      </c>
      <c r="CD15" s="20">
        <v>108365.09</v>
      </c>
      <c r="CE15" s="50"/>
      <c r="CF15" s="43"/>
      <c r="CG15" s="44"/>
      <c r="CH15" s="45"/>
    </row>
    <row r="16" spans="1:86" s="11" customFormat="1" ht="34.5" customHeight="1" thickBot="1" x14ac:dyDescent="0.35">
      <c r="A16" s="1" t="s">
        <v>101</v>
      </c>
      <c r="B16" s="5" t="s">
        <v>102</v>
      </c>
      <c r="C16" s="18">
        <f>(C13+C14+C15)</f>
        <v>2873.9376757896543</v>
      </c>
      <c r="D16" s="18">
        <f>(D13+D14+D15)</f>
        <v>2772.9885355434526</v>
      </c>
      <c r="E16" s="18">
        <f>(E13+E14+E15)</f>
        <v>974.0281244988148</v>
      </c>
      <c r="F16" s="18">
        <f>(F13+F14+F15)</f>
        <v>3915.8432283824222</v>
      </c>
      <c r="G16" s="18">
        <f>(G13+G14+G15)</f>
        <v>6536.4762020668732</v>
      </c>
      <c r="H16" s="18">
        <f t="shared" ref="H16:BS16" si="4">(H13+H14+H15)</f>
        <v>2070.9201829381991</v>
      </c>
      <c r="I16" s="18">
        <f t="shared" si="4"/>
        <v>4452.9119655957929</v>
      </c>
      <c r="J16" s="18">
        <f t="shared" si="4"/>
        <v>5014.0890351957623</v>
      </c>
      <c r="K16" s="18">
        <f t="shared" si="4"/>
        <v>11374.073946536628</v>
      </c>
      <c r="L16" s="18">
        <f t="shared" si="4"/>
        <v>786.7417029971989</v>
      </c>
      <c r="M16" s="18">
        <f t="shared" si="4"/>
        <v>12110.910012587716</v>
      </c>
      <c r="N16" s="18">
        <f t="shared" si="4"/>
        <v>2498.3049942006437</v>
      </c>
      <c r="O16" s="18">
        <f t="shared" si="4"/>
        <v>56233.162990029567</v>
      </c>
      <c r="P16" s="18">
        <f t="shared" si="4"/>
        <v>4846.2557789861821</v>
      </c>
      <c r="Q16" s="18">
        <f t="shared" si="4"/>
        <v>4251.7716783162905</v>
      </c>
      <c r="R16" s="18">
        <f t="shared" si="4"/>
        <v>1366.314732700489</v>
      </c>
      <c r="S16" s="18">
        <f t="shared" si="4"/>
        <v>2591.3275106333995</v>
      </c>
      <c r="T16" s="18">
        <f t="shared" si="4"/>
        <v>16213.0545760963</v>
      </c>
      <c r="U16" s="18">
        <f t="shared" si="4"/>
        <v>2970.7820979024232</v>
      </c>
      <c r="V16" s="18">
        <f t="shared" si="4"/>
        <v>488.53594902497923</v>
      </c>
      <c r="W16" s="18">
        <f t="shared" si="4"/>
        <v>1162.8971439088984</v>
      </c>
      <c r="X16" s="18">
        <f t="shared" si="4"/>
        <v>453.40059367864893</v>
      </c>
      <c r="Y16" s="18">
        <f t="shared" si="4"/>
        <v>2398.1792054669058</v>
      </c>
      <c r="Z16" s="18">
        <f t="shared" si="4"/>
        <v>7383.5168515885971</v>
      </c>
      <c r="AA16" s="18">
        <f t="shared" si="4"/>
        <v>1869.0691211733736</v>
      </c>
      <c r="AB16" s="18">
        <f t="shared" si="4"/>
        <v>2394.6218099211751</v>
      </c>
      <c r="AC16" s="18">
        <f t="shared" si="4"/>
        <v>920.06182379983716</v>
      </c>
      <c r="AD16" s="18">
        <f t="shared" si="4"/>
        <v>2334.1086350943224</v>
      </c>
      <c r="AE16" s="18">
        <f t="shared" si="4"/>
        <v>1104.5534561170225</v>
      </c>
      <c r="AF16" s="18">
        <f t="shared" si="4"/>
        <v>638.26586975218902</v>
      </c>
      <c r="AG16" s="18">
        <f t="shared" si="4"/>
        <v>165001.10543052375</v>
      </c>
      <c r="AH16" s="18">
        <f t="shared" si="4"/>
        <v>1934.587888853313</v>
      </c>
      <c r="AI16" s="18">
        <f t="shared" si="4"/>
        <v>2193.1973285272952</v>
      </c>
      <c r="AJ16" s="18">
        <f t="shared" si="4"/>
        <v>2144.3259374675122</v>
      </c>
      <c r="AK16" s="18">
        <f t="shared" si="4"/>
        <v>2587.275328708216</v>
      </c>
      <c r="AL16" s="18">
        <f t="shared" si="4"/>
        <v>11798.613636548293</v>
      </c>
      <c r="AM16" s="18">
        <f t="shared" si="4"/>
        <v>1888.5105839462858</v>
      </c>
      <c r="AN16" s="18">
        <f t="shared" si="4"/>
        <v>1654.05134291698</v>
      </c>
      <c r="AO16" s="18">
        <f t="shared" si="4"/>
        <v>10990.64690027946</v>
      </c>
      <c r="AP16" s="18">
        <f t="shared" si="4"/>
        <v>1773.1973372717389</v>
      </c>
      <c r="AQ16" s="18">
        <f t="shared" si="4"/>
        <v>1615.6845844956686</v>
      </c>
      <c r="AR16" s="18">
        <f t="shared" si="4"/>
        <v>38580.09086901477</v>
      </c>
      <c r="AS16" s="18">
        <f t="shared" si="4"/>
        <v>1055.1137799454764</v>
      </c>
      <c r="AT16" s="18">
        <f t="shared" si="4"/>
        <v>1388.0323899859882</v>
      </c>
      <c r="AU16" s="18">
        <f t="shared" si="4"/>
        <v>518.55717863903249</v>
      </c>
      <c r="AV16" s="18">
        <f t="shared" si="4"/>
        <v>502.55477230168509</v>
      </c>
      <c r="AW16" s="18">
        <f t="shared" si="4"/>
        <v>408.10341951458508</v>
      </c>
      <c r="AX16" s="18">
        <f t="shared" si="4"/>
        <v>548.03822980841005</v>
      </c>
      <c r="AY16" s="18">
        <f t="shared" si="4"/>
        <v>226.46652796641078</v>
      </c>
      <c r="AZ16" s="18">
        <f t="shared" si="4"/>
        <v>4646.866298161588</v>
      </c>
      <c r="BA16" s="18">
        <f t="shared" si="4"/>
        <v>1005.5748573337048</v>
      </c>
      <c r="BB16" s="18">
        <f t="shared" si="4"/>
        <v>1646.8750480064118</v>
      </c>
      <c r="BC16" s="18">
        <f t="shared" si="4"/>
        <v>9039.8256235855206</v>
      </c>
      <c r="BD16" s="18">
        <f t="shared" si="4"/>
        <v>1055.2857616294045</v>
      </c>
      <c r="BE16" s="18">
        <f t="shared" si="4"/>
        <v>966.40866763541635</v>
      </c>
      <c r="BF16" s="18">
        <f t="shared" si="4"/>
        <v>1698.9319673464092</v>
      </c>
      <c r="BG16" s="18">
        <f t="shared" si="4"/>
        <v>1258.7376795465352</v>
      </c>
      <c r="BH16" s="18">
        <f t="shared" si="4"/>
        <v>716.96461932649095</v>
      </c>
      <c r="BI16" s="18">
        <f t="shared" si="4"/>
        <v>284.52192549220968</v>
      </c>
      <c r="BJ16" s="18">
        <f t="shared" si="4"/>
        <v>585.41972007134109</v>
      </c>
      <c r="BK16" s="18">
        <f t="shared" si="4"/>
        <v>1315.50382950221</v>
      </c>
      <c r="BL16" s="18">
        <f t="shared" si="4"/>
        <v>1104.5934017927204</v>
      </c>
      <c r="BM16" s="18">
        <f t="shared" si="4"/>
        <v>1022.6805660697351</v>
      </c>
      <c r="BN16" s="18">
        <f t="shared" si="4"/>
        <v>461.68144620068506</v>
      </c>
      <c r="BO16" s="18">
        <f t="shared" si="4"/>
        <v>1064.777448699557</v>
      </c>
      <c r="BP16" s="18">
        <f t="shared" si="4"/>
        <v>3203.533184206166</v>
      </c>
      <c r="BQ16" s="18">
        <f t="shared" si="4"/>
        <v>1488.2087440826781</v>
      </c>
      <c r="BR16" s="18">
        <f t="shared" si="4"/>
        <v>753.0687431277172</v>
      </c>
      <c r="BS16" s="18">
        <f t="shared" si="4"/>
        <v>2128.8287228049248</v>
      </c>
      <c r="BT16" s="18">
        <f t="shared" ref="BT16:CD16" si="5">(BT13+BT14+BT15)</f>
        <v>2001.3916610939054</v>
      </c>
      <c r="BU16" s="18">
        <f t="shared" si="5"/>
        <v>1071.7494010948881</v>
      </c>
      <c r="BV16" s="18">
        <f t="shared" si="5"/>
        <v>1897.8557133713102</v>
      </c>
      <c r="BW16" s="18">
        <f t="shared" si="5"/>
        <v>1134.2800833475208</v>
      </c>
      <c r="BX16" s="18">
        <f t="shared" si="5"/>
        <v>1196.6621241520677</v>
      </c>
      <c r="BY16" s="18">
        <f t="shared" si="5"/>
        <v>4680.6725367110494</v>
      </c>
      <c r="BZ16" s="18">
        <f t="shared" si="5"/>
        <v>1963.2478611360075</v>
      </c>
      <c r="CA16" s="18">
        <f t="shared" si="5"/>
        <v>2166.6906342828584</v>
      </c>
      <c r="CB16" s="18">
        <f t="shared" si="5"/>
        <v>2025.4251587121403</v>
      </c>
      <c r="CC16" s="18">
        <f t="shared" si="5"/>
        <v>48939.397130361584</v>
      </c>
      <c r="CD16" s="18">
        <f t="shared" si="5"/>
        <v>257167.46</v>
      </c>
      <c r="CE16" s="50"/>
      <c r="CF16" s="43"/>
      <c r="CG16" s="44"/>
      <c r="CH16" s="45"/>
    </row>
    <row r="17" spans="1:86" s="11" customFormat="1" ht="24.75" customHeight="1" x14ac:dyDescent="0.3">
      <c r="A17" s="2">
        <v>6</v>
      </c>
      <c r="B17" s="2" t="s">
        <v>103</v>
      </c>
      <c r="C17" s="12">
        <v>2003.7033604155142</v>
      </c>
      <c r="D17" s="12">
        <v>1797.007073544848</v>
      </c>
      <c r="E17" s="12">
        <v>811.33553952033913</v>
      </c>
      <c r="F17" s="12">
        <v>2073.1345782920416</v>
      </c>
      <c r="G17" s="12">
        <v>1842.394761151937</v>
      </c>
      <c r="H17" s="12">
        <v>1003.6045489559604</v>
      </c>
      <c r="I17" s="12">
        <v>1117.4103666013982</v>
      </c>
      <c r="J17" s="12">
        <v>1421.1052470342868</v>
      </c>
      <c r="K17" s="12">
        <v>2474.0670779454299</v>
      </c>
      <c r="L17" s="12">
        <v>955.84241155809764</v>
      </c>
      <c r="M17" s="12">
        <v>2519.7437177358333</v>
      </c>
      <c r="N17" s="12">
        <v>934.10012477366922</v>
      </c>
      <c r="O17" s="12">
        <v>9555.8720609606353</v>
      </c>
      <c r="P17" s="12">
        <v>2388.0306298647383</v>
      </c>
      <c r="Q17" s="12">
        <v>2024.0085471034781</v>
      </c>
      <c r="R17" s="12">
        <v>918.80938116441598</v>
      </c>
      <c r="S17" s="12">
        <v>1375.8480184922914</v>
      </c>
      <c r="T17" s="12">
        <v>3002.6121267153558</v>
      </c>
      <c r="U17" s="12">
        <v>1192.6781366651376</v>
      </c>
      <c r="V17" s="12">
        <v>859.10949500956906</v>
      </c>
      <c r="W17" s="12">
        <v>838.40227718385029</v>
      </c>
      <c r="X17" s="12">
        <v>832.71687992915849</v>
      </c>
      <c r="Y17" s="12">
        <v>1420.3656537068457</v>
      </c>
      <c r="Z17" s="12">
        <v>1943.4909079267757</v>
      </c>
      <c r="AA17" s="12">
        <v>995.46155055794134</v>
      </c>
      <c r="AB17" s="12">
        <v>1418.6699618024186</v>
      </c>
      <c r="AC17" s="12">
        <v>665.06473340951823</v>
      </c>
      <c r="AD17" s="12">
        <v>1054.216691485454</v>
      </c>
      <c r="AE17" s="12">
        <v>587.07932154578555</v>
      </c>
      <c r="AF17" s="12">
        <v>518.17301501212512</v>
      </c>
      <c r="AG17" s="12">
        <v>50544.058196064856</v>
      </c>
      <c r="AH17" s="12">
        <v>2366.3266197893099</v>
      </c>
      <c r="AI17" s="12">
        <v>1782.0497299637668</v>
      </c>
      <c r="AJ17" s="12">
        <v>1289.280977591904</v>
      </c>
      <c r="AK17" s="12">
        <v>1466.3497071701336</v>
      </c>
      <c r="AL17" s="12">
        <v>1687.0667033880914</v>
      </c>
      <c r="AM17" s="12">
        <v>742.65069014316487</v>
      </c>
      <c r="AN17" s="12">
        <v>972.11482476475385</v>
      </c>
      <c r="AO17" s="12">
        <v>1928.8027638604794</v>
      </c>
      <c r="AP17" s="12">
        <v>1234.6956463448469</v>
      </c>
      <c r="AQ17" s="12">
        <v>2078.4734194444582</v>
      </c>
      <c r="AR17" s="12">
        <v>15547.81108246091</v>
      </c>
      <c r="AS17" s="12">
        <v>951.86627614344786</v>
      </c>
      <c r="AT17" s="12">
        <v>978.66899557653198</v>
      </c>
      <c r="AU17" s="12">
        <v>763.00850966176063</v>
      </c>
      <c r="AV17" s="12">
        <v>1536.716970727299</v>
      </c>
      <c r="AW17" s="12">
        <v>752.35869391201823</v>
      </c>
      <c r="AX17" s="12">
        <v>1227.6066197933353</v>
      </c>
      <c r="AY17" s="12">
        <v>463.9970085958916</v>
      </c>
      <c r="AZ17" s="12">
        <v>6674.2230744102862</v>
      </c>
      <c r="BA17" s="12">
        <v>764.66588381439021</v>
      </c>
      <c r="BB17" s="12">
        <v>572.39766336595949</v>
      </c>
      <c r="BC17" s="12">
        <v>1881.7543099227478</v>
      </c>
      <c r="BD17" s="12">
        <v>826.88040933579748</v>
      </c>
      <c r="BE17" s="12">
        <v>740.6221765730686</v>
      </c>
      <c r="BF17" s="12">
        <v>822.73812299358269</v>
      </c>
      <c r="BG17" s="12">
        <v>666.8160331666445</v>
      </c>
      <c r="BH17" s="12">
        <v>1163.9933457094319</v>
      </c>
      <c r="BI17" s="12">
        <v>332.70351788100066</v>
      </c>
      <c r="BJ17" s="12">
        <v>697.78884817679091</v>
      </c>
      <c r="BK17" s="12">
        <v>1195.5547516264744</v>
      </c>
      <c r="BL17" s="12">
        <v>737.88314987653621</v>
      </c>
      <c r="BM17" s="12">
        <v>712.01358368572824</v>
      </c>
      <c r="BN17" s="12">
        <v>500.29234880504157</v>
      </c>
      <c r="BO17" s="12">
        <v>704.31005105676593</v>
      </c>
      <c r="BP17" s="12">
        <v>1202.3692438498852</v>
      </c>
      <c r="BQ17" s="12">
        <v>1121.5361669951965</v>
      </c>
      <c r="BR17" s="12">
        <v>638.85708142656586</v>
      </c>
      <c r="BS17" s="12">
        <v>1205.3304427984783</v>
      </c>
      <c r="BT17" s="12">
        <v>587.32475644152294</v>
      </c>
      <c r="BU17" s="12">
        <v>782.85065110276923</v>
      </c>
      <c r="BV17" s="12">
        <v>996.30654233267796</v>
      </c>
      <c r="BW17" s="12">
        <v>920.08595601339084</v>
      </c>
      <c r="BX17" s="12">
        <v>647.67405000371855</v>
      </c>
      <c r="BY17" s="12">
        <v>1021.2134076153052</v>
      </c>
      <c r="BZ17" s="12">
        <v>587.84765678862186</v>
      </c>
      <c r="CA17" s="12">
        <v>1024.1372628600618</v>
      </c>
      <c r="CB17" s="12">
        <v>1508.0802328457969</v>
      </c>
      <c r="CC17" s="21">
        <v>24564.027647063947</v>
      </c>
      <c r="CD17" s="12">
        <v>97330.12</v>
      </c>
      <c r="CE17" s="50"/>
      <c r="CF17" s="43"/>
      <c r="CG17" s="44"/>
      <c r="CH17" s="45"/>
    </row>
    <row r="18" spans="1:86" s="11" customFormat="1" ht="42" customHeight="1" x14ac:dyDescent="0.3">
      <c r="A18" s="3">
        <v>7</v>
      </c>
      <c r="B18" s="19" t="s">
        <v>104</v>
      </c>
      <c r="C18" s="15">
        <f>C19+C20+C21+C22</f>
        <v>1029.0595205012828</v>
      </c>
      <c r="D18" s="15">
        <f>D19+D20+D21+D22</f>
        <v>793.66130535515356</v>
      </c>
      <c r="E18" s="15">
        <f>E19+E20+E21+E22</f>
        <v>275.02085661660766</v>
      </c>
      <c r="F18" s="15">
        <f>F19+F20+F21+F22</f>
        <v>862.61087449787999</v>
      </c>
      <c r="G18" s="15">
        <f>G19+G20+G21+G22</f>
        <v>1380.1318505786151</v>
      </c>
      <c r="H18" s="15">
        <f t="shared" ref="H18:BS18" si="6">H19+H20+H21+H22</f>
        <v>473.9374635707768</v>
      </c>
      <c r="I18" s="15">
        <f t="shared" si="6"/>
        <v>536.154468366419</v>
      </c>
      <c r="J18" s="15">
        <f t="shared" si="6"/>
        <v>558.51218477517227</v>
      </c>
      <c r="K18" s="15">
        <f t="shared" si="6"/>
        <v>1807.1106835872188</v>
      </c>
      <c r="L18" s="15">
        <f t="shared" si="6"/>
        <v>779.48872903672509</v>
      </c>
      <c r="M18" s="15">
        <f t="shared" si="6"/>
        <v>2253.7511320203957</v>
      </c>
      <c r="N18" s="15">
        <f t="shared" si="6"/>
        <v>356.42490219207161</v>
      </c>
      <c r="O18" s="15">
        <f t="shared" si="6"/>
        <v>1845.7984010668401</v>
      </c>
      <c r="P18" s="15">
        <f t="shared" si="6"/>
        <v>919.32297694024749</v>
      </c>
      <c r="Q18" s="15">
        <f t="shared" si="6"/>
        <v>930.72647579955697</v>
      </c>
      <c r="R18" s="15">
        <f t="shared" si="6"/>
        <v>432.57706847067885</v>
      </c>
      <c r="S18" s="15">
        <f t="shared" si="6"/>
        <v>1334.3684548693391</v>
      </c>
      <c r="T18" s="15">
        <f t="shared" si="6"/>
        <v>2091.7522204680563</v>
      </c>
      <c r="U18" s="15">
        <f t="shared" si="6"/>
        <v>793.34225835535972</v>
      </c>
      <c r="V18" s="15">
        <f t="shared" si="6"/>
        <v>441.28829252955563</v>
      </c>
      <c r="W18" s="15">
        <f t="shared" si="6"/>
        <v>319.41158220613681</v>
      </c>
      <c r="X18" s="15">
        <f t="shared" si="6"/>
        <v>478.48944969889152</v>
      </c>
      <c r="Y18" s="15">
        <f t="shared" si="6"/>
        <v>568.47518234328163</v>
      </c>
      <c r="Z18" s="15">
        <f t="shared" si="6"/>
        <v>1671.9325818064369</v>
      </c>
      <c r="AA18" s="15">
        <f t="shared" si="6"/>
        <v>449.67716845838811</v>
      </c>
      <c r="AB18" s="15">
        <f t="shared" si="6"/>
        <v>732.63928717837575</v>
      </c>
      <c r="AC18" s="15">
        <f t="shared" si="6"/>
        <v>488.83503902419125</v>
      </c>
      <c r="AD18" s="15">
        <f t="shared" si="6"/>
        <v>339.32880101192939</v>
      </c>
      <c r="AE18" s="15">
        <f t="shared" si="6"/>
        <v>628.337923884416</v>
      </c>
      <c r="AF18" s="15">
        <f t="shared" si="6"/>
        <v>310.0589150491553</v>
      </c>
      <c r="AG18" s="15">
        <f t="shared" si="6"/>
        <v>25882.226050259156</v>
      </c>
      <c r="AH18" s="15">
        <f t="shared" si="6"/>
        <v>840.00583729018331</v>
      </c>
      <c r="AI18" s="15">
        <f t="shared" si="6"/>
        <v>878.17886637913205</v>
      </c>
      <c r="AJ18" s="15">
        <f t="shared" si="6"/>
        <v>839.13882528332806</v>
      </c>
      <c r="AK18" s="15">
        <f t="shared" si="6"/>
        <v>1189.0447077240508</v>
      </c>
      <c r="AL18" s="15">
        <f t="shared" si="6"/>
        <v>3652.8015587477353</v>
      </c>
      <c r="AM18" s="15">
        <f t="shared" si="6"/>
        <v>977.98335844869462</v>
      </c>
      <c r="AN18" s="15">
        <f t="shared" si="6"/>
        <v>1160.2737234817266</v>
      </c>
      <c r="AO18" s="15">
        <f t="shared" si="6"/>
        <v>2914.5756763967725</v>
      </c>
      <c r="AP18" s="15">
        <f t="shared" si="6"/>
        <v>1002.0787092004437</v>
      </c>
      <c r="AQ18" s="15">
        <f t="shared" si="6"/>
        <v>1101.0711871673952</v>
      </c>
      <c r="AR18" s="15">
        <f t="shared" si="6"/>
        <v>14555.152450119462</v>
      </c>
      <c r="AS18" s="15">
        <f t="shared" si="6"/>
        <v>585.81165371723307</v>
      </c>
      <c r="AT18" s="15">
        <f t="shared" si="6"/>
        <v>1387.661600272349</v>
      </c>
      <c r="AU18" s="15">
        <f t="shared" si="6"/>
        <v>427.09374904857123</v>
      </c>
      <c r="AV18" s="15">
        <f t="shared" si="6"/>
        <v>412.03804942791783</v>
      </c>
      <c r="AW18" s="15">
        <f t="shared" si="6"/>
        <v>469.184275773519</v>
      </c>
      <c r="AX18" s="15">
        <f t="shared" si="6"/>
        <v>522.01479586411028</v>
      </c>
      <c r="AY18" s="15">
        <f t="shared" si="6"/>
        <v>343.87918778186298</v>
      </c>
      <c r="AZ18" s="15">
        <f t="shared" si="6"/>
        <v>4147.6833118855639</v>
      </c>
      <c r="BA18" s="15">
        <f t="shared" si="6"/>
        <v>822.54774987135988</v>
      </c>
      <c r="BB18" s="15">
        <f t="shared" si="6"/>
        <v>307.09393822620467</v>
      </c>
      <c r="BC18" s="15">
        <f t="shared" si="6"/>
        <v>3513.2321729483306</v>
      </c>
      <c r="BD18" s="15">
        <f t="shared" si="6"/>
        <v>1050.0968363761906</v>
      </c>
      <c r="BE18" s="15">
        <f t="shared" si="6"/>
        <v>538.64888582908009</v>
      </c>
      <c r="BF18" s="15">
        <f t="shared" si="6"/>
        <v>672.63550824013032</v>
      </c>
      <c r="BG18" s="15">
        <f t="shared" si="6"/>
        <v>348.58737917371087</v>
      </c>
      <c r="BH18" s="15">
        <f t="shared" si="6"/>
        <v>587.77587581341561</v>
      </c>
      <c r="BI18" s="15">
        <f t="shared" si="6"/>
        <v>110.13283616650881</v>
      </c>
      <c r="BJ18" s="15">
        <f t="shared" si="6"/>
        <v>309.27755469700674</v>
      </c>
      <c r="BK18" s="15">
        <f t="shared" si="6"/>
        <v>686.66021812342615</v>
      </c>
      <c r="BL18" s="15">
        <f t="shared" si="6"/>
        <v>372.80432432386112</v>
      </c>
      <c r="BM18" s="15">
        <f t="shared" si="6"/>
        <v>663.21659001034811</v>
      </c>
      <c r="BN18" s="15">
        <f t="shared" si="6"/>
        <v>255.16135510615689</v>
      </c>
      <c r="BO18" s="15">
        <f t="shared" si="6"/>
        <v>461.326037887008</v>
      </c>
      <c r="BP18" s="15">
        <f t="shared" si="6"/>
        <v>1815.8281799979384</v>
      </c>
      <c r="BQ18" s="15">
        <f t="shared" si="6"/>
        <v>693.66936340780046</v>
      </c>
      <c r="BR18" s="15">
        <f t="shared" si="6"/>
        <v>792.97750835696127</v>
      </c>
      <c r="BS18" s="15">
        <f t="shared" si="6"/>
        <v>1287.1986183887745</v>
      </c>
      <c r="BT18" s="15">
        <f t="shared" ref="BT18:CD18" si="7">BT19+BT20+BT21+BT22</f>
        <v>963.55973816096252</v>
      </c>
      <c r="BU18" s="15">
        <f t="shared" si="7"/>
        <v>744.69488057376111</v>
      </c>
      <c r="BV18" s="15">
        <f t="shared" si="7"/>
        <v>977.01589211226064</v>
      </c>
      <c r="BW18" s="15">
        <f t="shared" si="7"/>
        <v>1080.8008281908856</v>
      </c>
      <c r="BX18" s="15">
        <f t="shared" si="7"/>
        <v>767.75190574785461</v>
      </c>
      <c r="BY18" s="15">
        <f t="shared" si="7"/>
        <v>3150.4523717570019</v>
      </c>
      <c r="BZ18" s="15">
        <f t="shared" si="7"/>
        <v>506.62012314260835</v>
      </c>
      <c r="CA18" s="15">
        <f t="shared" si="7"/>
        <v>1020.1592777119359</v>
      </c>
      <c r="CB18" s="15">
        <f t="shared" si="7"/>
        <v>887.50223739433591</v>
      </c>
      <c r="CC18" s="15">
        <f t="shared" si="7"/>
        <v>25387.428187735823</v>
      </c>
      <c r="CD18" s="15">
        <f t="shared" si="7"/>
        <v>69972.490000000005</v>
      </c>
      <c r="CE18" s="50"/>
      <c r="CF18" s="43"/>
      <c r="CG18" s="44"/>
      <c r="CH18" s="45"/>
    </row>
    <row r="19" spans="1:86" ht="24.75" customHeight="1" x14ac:dyDescent="0.3">
      <c r="A19" s="3">
        <v>7.1</v>
      </c>
      <c r="B19" s="13" t="s">
        <v>105</v>
      </c>
      <c r="C19" s="14">
        <v>171.43633127994525</v>
      </c>
      <c r="D19" s="14">
        <v>65.549185489390823</v>
      </c>
      <c r="E19" s="14">
        <v>41.598521560574945</v>
      </c>
      <c r="F19" s="14">
        <v>238.24607802874743</v>
      </c>
      <c r="G19" s="14">
        <v>247.07000684462696</v>
      </c>
      <c r="H19" s="14">
        <v>139.92229979466117</v>
      </c>
      <c r="I19" s="14">
        <v>93.281533196440805</v>
      </c>
      <c r="J19" s="14">
        <v>115.97163586584531</v>
      </c>
      <c r="K19" s="14">
        <v>70.59143052703628</v>
      </c>
      <c r="L19" s="14">
        <v>59.246379192334018</v>
      </c>
      <c r="M19" s="14">
        <v>107.14770704996577</v>
      </c>
      <c r="N19" s="14">
        <v>84.457604380561264</v>
      </c>
      <c r="O19" s="14">
        <v>45.380205338809034</v>
      </c>
      <c r="P19" s="14">
        <v>141.18286105407256</v>
      </c>
      <c r="Q19" s="14">
        <v>104.62658453114307</v>
      </c>
      <c r="R19" s="14">
        <v>109.6688295687885</v>
      </c>
      <c r="S19" s="14">
        <v>219.33765913757699</v>
      </c>
      <c r="T19" s="14">
        <v>291.18965092402465</v>
      </c>
      <c r="U19" s="14">
        <v>80.675920602327182</v>
      </c>
      <c r="V19" s="14">
        <v>66.809746748802183</v>
      </c>
      <c r="W19" s="14">
        <v>118.49275838466804</v>
      </c>
      <c r="X19" s="14">
        <v>66.809746748802183</v>
      </c>
      <c r="Y19" s="14">
        <v>85.718165639972625</v>
      </c>
      <c r="Z19" s="14">
        <v>357.99939767282683</v>
      </c>
      <c r="AA19" s="14">
        <v>166.39408624229978</v>
      </c>
      <c r="AB19" s="14">
        <v>133.61949349760437</v>
      </c>
      <c r="AC19" s="14">
        <v>128.57724845995895</v>
      </c>
      <c r="AD19" s="14">
        <v>54.20413415468856</v>
      </c>
      <c r="AE19" s="14">
        <v>70.59143052703628</v>
      </c>
      <c r="AF19" s="14">
        <v>39.07739904175223</v>
      </c>
      <c r="AG19" s="14">
        <v>3714.8740314852839</v>
      </c>
      <c r="AH19" s="14">
        <v>211.77429158110883</v>
      </c>
      <c r="AI19" s="14">
        <v>327.74592744695411</v>
      </c>
      <c r="AJ19" s="14">
        <v>213.03485284052022</v>
      </c>
      <c r="AK19" s="14">
        <v>189.0841889117043</v>
      </c>
      <c r="AL19" s="14">
        <v>236.98551676933607</v>
      </c>
      <c r="AM19" s="14">
        <v>186.56306639288161</v>
      </c>
      <c r="AN19" s="14">
        <v>240.76720054757016</v>
      </c>
      <c r="AO19" s="14">
        <v>240.76720054757016</v>
      </c>
      <c r="AP19" s="14">
        <v>110.92939082819989</v>
      </c>
      <c r="AQ19" s="14">
        <v>165.13352498288845</v>
      </c>
      <c r="AR19" s="14">
        <v>2122.785160848734</v>
      </c>
      <c r="AS19" s="14">
        <v>103.36602327173169</v>
      </c>
      <c r="AT19" s="14">
        <v>215.55597535934291</v>
      </c>
      <c r="AU19" s="14">
        <v>107.14770704996577</v>
      </c>
      <c r="AV19" s="14">
        <v>81.936481861738528</v>
      </c>
      <c r="AW19" s="14">
        <v>119.75331964407938</v>
      </c>
      <c r="AX19" s="14">
        <v>99.584339493497595</v>
      </c>
      <c r="AY19" s="14">
        <v>152.52791238877481</v>
      </c>
      <c r="AZ19" s="14">
        <v>879.87175906913069</v>
      </c>
      <c r="BA19" s="14">
        <v>176.47857631759069</v>
      </c>
      <c r="BB19" s="14">
        <v>79.415359342915806</v>
      </c>
      <c r="BC19" s="14">
        <v>519.35123887748114</v>
      </c>
      <c r="BD19" s="14">
        <v>146.225106091718</v>
      </c>
      <c r="BE19" s="14">
        <v>81.936481861738528</v>
      </c>
      <c r="BF19" s="14">
        <v>132.35893223819301</v>
      </c>
      <c r="BG19" s="14">
        <v>121.01388090349074</v>
      </c>
      <c r="BH19" s="14">
        <v>126.0561259411362</v>
      </c>
      <c r="BI19" s="14">
        <v>0</v>
      </c>
      <c r="BJ19" s="14">
        <v>90.760410677618069</v>
      </c>
      <c r="BK19" s="14">
        <v>228.16158795345652</v>
      </c>
      <c r="BL19" s="14">
        <v>63.028062970568101</v>
      </c>
      <c r="BM19" s="14">
        <v>68.070308008213559</v>
      </c>
      <c r="BN19" s="14">
        <v>27.732347707049971</v>
      </c>
      <c r="BO19" s="14">
        <v>56.725256673511289</v>
      </c>
      <c r="BP19" s="14">
        <v>131.09837097878165</v>
      </c>
      <c r="BQ19" s="14">
        <v>223.11934291581105</v>
      </c>
      <c r="BR19" s="14">
        <v>139.92229979466117</v>
      </c>
      <c r="BS19" s="14">
        <v>83.197043121149889</v>
      </c>
      <c r="BT19" s="14">
        <v>325.22480492813145</v>
      </c>
      <c r="BU19" s="14">
        <v>143.70398357289528</v>
      </c>
      <c r="BV19" s="14">
        <v>293.71077344284737</v>
      </c>
      <c r="BW19" s="14">
        <v>243.28832306639288</v>
      </c>
      <c r="BX19" s="14">
        <v>240.76720054757016</v>
      </c>
      <c r="BY19" s="14">
        <v>153.78847364818617</v>
      </c>
      <c r="BZ19" s="14">
        <v>93.281533196440805</v>
      </c>
      <c r="CA19" s="14">
        <v>214.29541409993155</v>
      </c>
      <c r="CB19" s="14">
        <v>129.83780971937028</v>
      </c>
      <c r="CC19" s="27">
        <v>4332.5490485968503</v>
      </c>
      <c r="CD19" s="15">
        <v>11050.08</v>
      </c>
      <c r="CE19" s="50"/>
      <c r="CF19" s="43"/>
      <c r="CG19" s="44"/>
      <c r="CH19" s="45"/>
    </row>
    <row r="20" spans="1:86" ht="54" x14ac:dyDescent="0.3">
      <c r="A20" s="3">
        <v>7.2</v>
      </c>
      <c r="B20" s="22" t="s">
        <v>106</v>
      </c>
      <c r="C20" s="14">
        <v>687.56089711447737</v>
      </c>
      <c r="D20" s="14">
        <v>570.64037317740326</v>
      </c>
      <c r="E20" s="14">
        <v>179.96837032614948</v>
      </c>
      <c r="F20" s="14">
        <v>459.33523962793441</v>
      </c>
      <c r="G20" s="14">
        <v>973.62585131446224</v>
      </c>
      <c r="H20" s="14">
        <v>255.61305826602216</v>
      </c>
      <c r="I20" s="14">
        <v>320.34516324375556</v>
      </c>
      <c r="J20" s="14">
        <v>369.60194949114759</v>
      </c>
      <c r="K20" s="14">
        <v>1486.3034429149388</v>
      </c>
      <c r="L20" s="14">
        <v>636.40125356973738</v>
      </c>
      <c r="M20" s="14">
        <v>2047.5607237095098</v>
      </c>
      <c r="N20" s="14">
        <v>205.71445093595793</v>
      </c>
      <c r="O20" s="14">
        <v>1683.1107403811359</v>
      </c>
      <c r="P20" s="14">
        <v>611.86185227489</v>
      </c>
      <c r="Q20" s="14">
        <v>652.2603699423604</v>
      </c>
      <c r="R20" s="14">
        <v>245.01684510597525</v>
      </c>
      <c r="S20" s="14">
        <v>929.16961537012821</v>
      </c>
      <c r="T20" s="14">
        <v>1470.9797725864448</v>
      </c>
      <c r="U20" s="14">
        <v>568.9500045582098</v>
      </c>
      <c r="V20" s="14">
        <v>279.06729123145465</v>
      </c>
      <c r="W20" s="14">
        <v>117.17164153055285</v>
      </c>
      <c r="X20" s="14">
        <v>305.2790478019831</v>
      </c>
      <c r="Y20" s="14">
        <v>354.91441249033954</v>
      </c>
      <c r="Z20" s="14">
        <v>1080.9768770829151</v>
      </c>
      <c r="AA20" s="14">
        <v>177.67222350866155</v>
      </c>
      <c r="AB20" s="14">
        <v>337.29285971107748</v>
      </c>
      <c r="AC20" s="14">
        <v>197.48929538573418</v>
      </c>
      <c r="AD20" s="14">
        <v>189.05651460065383</v>
      </c>
      <c r="AE20" s="14">
        <v>467.51964781594279</v>
      </c>
      <c r="AF20" s="14">
        <v>213.84183346206032</v>
      </c>
      <c r="AG20" s="14">
        <v>18074.301618532016</v>
      </c>
      <c r="AH20" s="14">
        <v>357.00476381248694</v>
      </c>
      <c r="AI20" s="14">
        <v>323.7120712341291</v>
      </c>
      <c r="AJ20" s="14">
        <v>406.11892476409588</v>
      </c>
      <c r="AK20" s="14">
        <v>790.92418036810295</v>
      </c>
      <c r="AL20" s="14">
        <v>2454.8377123279652</v>
      </c>
      <c r="AM20" s="14">
        <v>493.87749346610491</v>
      </c>
      <c r="AN20" s="14">
        <v>782.55643224996527</v>
      </c>
      <c r="AO20" s="14">
        <v>2107.9235301466306</v>
      </c>
      <c r="AP20" s="14">
        <v>688.67195240701096</v>
      </c>
      <c r="AQ20" s="14">
        <v>658.41032453633136</v>
      </c>
      <c r="AR20" s="14">
        <v>9064.0373853128222</v>
      </c>
      <c r="AS20" s="14">
        <v>299.03742199463522</v>
      </c>
      <c r="AT20" s="14">
        <v>945.52925429368338</v>
      </c>
      <c r="AU20" s="14">
        <v>211.94727445922433</v>
      </c>
      <c r="AV20" s="14">
        <v>186.25992853950595</v>
      </c>
      <c r="AW20" s="14">
        <v>283.23842500696935</v>
      </c>
      <c r="AX20" s="14">
        <v>249.42379910088391</v>
      </c>
      <c r="AY20" s="14">
        <v>154.44516114706482</v>
      </c>
      <c r="AZ20" s="14">
        <v>2329.8812645419671</v>
      </c>
      <c r="BA20" s="14">
        <v>382.7875341268836</v>
      </c>
      <c r="BB20" s="14">
        <v>145.81412693849359</v>
      </c>
      <c r="BC20" s="14">
        <v>2358.5871276288653</v>
      </c>
      <c r="BD20" s="14">
        <v>700.06833135602244</v>
      </c>
      <c r="BE20" s="14">
        <v>330.44741586646211</v>
      </c>
      <c r="BF20" s="14">
        <v>368.02194569192784</v>
      </c>
      <c r="BG20" s="14">
        <v>158.14849897345962</v>
      </c>
      <c r="BH20" s="14">
        <v>289.27626023737929</v>
      </c>
      <c r="BI20" s="14">
        <v>78.3045258603495</v>
      </c>
      <c r="BJ20" s="14">
        <v>156.50317515248824</v>
      </c>
      <c r="BK20" s="14">
        <v>271.45441104531005</v>
      </c>
      <c r="BL20" s="14">
        <v>206.46342241580945</v>
      </c>
      <c r="BM20" s="14">
        <v>415.32881195451779</v>
      </c>
      <c r="BN20" s="14">
        <v>164.36363783110076</v>
      </c>
      <c r="BO20" s="14">
        <v>298.02136573058908</v>
      </c>
      <c r="BP20" s="14">
        <v>1271.4222453539194</v>
      </c>
      <c r="BQ20" s="14">
        <v>345.17631442365985</v>
      </c>
      <c r="BR20" s="14">
        <v>462.04073312088821</v>
      </c>
      <c r="BS20" s="14">
        <v>885.33559243465822</v>
      </c>
      <c r="BT20" s="14">
        <v>434.82855072127199</v>
      </c>
      <c r="BU20" s="14">
        <v>408.93145628933934</v>
      </c>
      <c r="BV20" s="14">
        <v>440.99783305894141</v>
      </c>
      <c r="BW20" s="14">
        <v>447.70977749688797</v>
      </c>
      <c r="BX20" s="14">
        <v>417.41677922409986</v>
      </c>
      <c r="BY20" s="14">
        <v>2417.6272836884159</v>
      </c>
      <c r="BZ20" s="14">
        <v>313.05708667876303</v>
      </c>
      <c r="CA20" s="14">
        <v>633.44300619358921</v>
      </c>
      <c r="CB20" s="14">
        <v>619.19248211910212</v>
      </c>
      <c r="CC20" s="14">
        <v>15420.7697316132</v>
      </c>
      <c r="CD20" s="15">
        <v>44888.99</v>
      </c>
      <c r="CE20" s="50"/>
      <c r="CF20" s="43"/>
      <c r="CG20" s="44"/>
      <c r="CH20" s="45"/>
    </row>
    <row r="21" spans="1:86" ht="24.75" customHeight="1" x14ac:dyDescent="0.3">
      <c r="A21" s="3">
        <v>7.3</v>
      </c>
      <c r="B21" s="13" t="s">
        <v>107</v>
      </c>
      <c r="C21" s="14">
        <v>24.144723966339225</v>
      </c>
      <c r="D21" s="14">
        <v>10.574866009982827</v>
      </c>
      <c r="E21" s="14">
        <v>3.5090252992351418</v>
      </c>
      <c r="F21" s="14">
        <v>21.070613776388935</v>
      </c>
      <c r="G21" s="14">
        <v>36.042612649689268</v>
      </c>
      <c r="H21" s="14">
        <v>15.726103087319334</v>
      </c>
      <c r="I21" s="14">
        <v>28.513768292061535</v>
      </c>
      <c r="J21" s="14">
        <v>17.11778476039618</v>
      </c>
      <c r="K21" s="14">
        <v>44.560177195516282</v>
      </c>
      <c r="L21" s="14">
        <v>4.5167807083301676</v>
      </c>
      <c r="M21" s="14">
        <v>29.511511073155507</v>
      </c>
      <c r="N21" s="14">
        <v>12.390657293481038</v>
      </c>
      <c r="O21" s="14">
        <v>37.003827242716021</v>
      </c>
      <c r="P21" s="14">
        <v>25.257258160043321</v>
      </c>
      <c r="Q21" s="14">
        <v>22.046077958397468</v>
      </c>
      <c r="R21" s="14">
        <v>7.3808910702943225</v>
      </c>
      <c r="S21" s="14">
        <v>9.584923547581889</v>
      </c>
      <c r="T21" s="14">
        <v>53.416661282238657</v>
      </c>
      <c r="U21" s="14">
        <v>36.971266568535597</v>
      </c>
      <c r="V21" s="14">
        <v>6.2938136044169202</v>
      </c>
      <c r="W21" s="14">
        <v>4.4228667245925068</v>
      </c>
      <c r="X21" s="14">
        <v>20.221151816791846</v>
      </c>
      <c r="Y21" s="14">
        <v>24.035475200249895</v>
      </c>
      <c r="Z21" s="14">
        <v>57.659362774498646</v>
      </c>
      <c r="AA21" s="14">
        <v>20.41066791396835</v>
      </c>
      <c r="AB21" s="14">
        <v>14.940174430020964</v>
      </c>
      <c r="AC21" s="14">
        <v>17.830239575833112</v>
      </c>
      <c r="AD21" s="14">
        <v>8.9093363874167881</v>
      </c>
      <c r="AE21" s="14">
        <v>10.902529975113458</v>
      </c>
      <c r="AF21" s="14">
        <v>3.2774929632712655</v>
      </c>
      <c r="AG21" s="14">
        <v>628.2426413078764</v>
      </c>
      <c r="AH21" s="14">
        <v>11.708959364788734</v>
      </c>
      <c r="AI21" s="14">
        <v>11.272109369763015</v>
      </c>
      <c r="AJ21" s="14">
        <v>7.4742269639935754</v>
      </c>
      <c r="AK21" s="14">
        <v>3.3807054945160711</v>
      </c>
      <c r="AL21" s="14">
        <v>43.362481679507766</v>
      </c>
      <c r="AM21" s="14">
        <v>5.7076623086663032</v>
      </c>
      <c r="AN21" s="14">
        <v>10.618773300787113</v>
      </c>
      <c r="AO21" s="14">
        <v>48.807925714685332</v>
      </c>
      <c r="AP21" s="14">
        <v>17.38729631047806</v>
      </c>
      <c r="AQ21" s="14">
        <v>8.216389737818135</v>
      </c>
      <c r="AR21" s="14">
        <v>167.93653024500409</v>
      </c>
      <c r="AS21" s="14">
        <v>8.1112641746698628</v>
      </c>
      <c r="AT21" s="14">
        <v>7.2103621396133937</v>
      </c>
      <c r="AU21" s="14">
        <v>3.2123259888056479</v>
      </c>
      <c r="AV21" s="14">
        <v>2.8206335754316685</v>
      </c>
      <c r="AW21" s="14">
        <v>4.49584123755207</v>
      </c>
      <c r="AX21" s="14">
        <v>5.5442132963793531</v>
      </c>
      <c r="AY21" s="14">
        <v>0.67155034535713154</v>
      </c>
      <c r="AZ21" s="14">
        <v>32.066190757809125</v>
      </c>
      <c r="BA21" s="14">
        <v>5.7224419707984353</v>
      </c>
      <c r="BB21" s="14">
        <v>6.457386529895226</v>
      </c>
      <c r="BC21" s="14">
        <v>33.016595660639091</v>
      </c>
      <c r="BD21" s="14">
        <v>9.8995164329929786</v>
      </c>
      <c r="BE21" s="14">
        <v>3.8509208688987888</v>
      </c>
      <c r="BF21" s="14">
        <v>4.7921863366600173</v>
      </c>
      <c r="BG21" s="14">
        <v>3.8110592604189248</v>
      </c>
      <c r="BH21" s="14">
        <v>6.9396707372623272</v>
      </c>
      <c r="BI21" s="14">
        <v>1.4696216326281191</v>
      </c>
      <c r="BJ21" s="14">
        <v>2.2759040576938787</v>
      </c>
      <c r="BK21" s="14">
        <v>4.892087083472421</v>
      </c>
      <c r="BL21" s="14">
        <v>13.21608545474583</v>
      </c>
      <c r="BM21" s="14">
        <v>4.5205257714205072</v>
      </c>
      <c r="BN21" s="14">
        <v>10.182492523790525</v>
      </c>
      <c r="BO21" s="14">
        <v>7.6688491594672357</v>
      </c>
      <c r="BP21" s="14">
        <v>29.41704882574594</v>
      </c>
      <c r="BQ21" s="14">
        <v>4.9182639120607101</v>
      </c>
      <c r="BR21" s="14">
        <v>6.903718324513088</v>
      </c>
      <c r="BS21" s="14">
        <v>14.099783559798517</v>
      </c>
      <c r="BT21" s="14">
        <v>5.6852498646783465</v>
      </c>
      <c r="BU21" s="14">
        <v>9.9073086703392796</v>
      </c>
      <c r="BV21" s="14">
        <v>10.210214138636562</v>
      </c>
      <c r="BW21" s="14">
        <v>10.808775477392777</v>
      </c>
      <c r="BX21" s="14">
        <v>2.8228593498974934</v>
      </c>
      <c r="BY21" s="14">
        <v>39.435406061829269</v>
      </c>
      <c r="BZ21" s="14">
        <v>6.2674996332433262</v>
      </c>
      <c r="CA21" s="14">
        <v>8.8756635964890798</v>
      </c>
      <c r="CB21" s="14">
        <v>2.3475027939011035</v>
      </c>
      <c r="CC21" s="14">
        <v>270.41463768930976</v>
      </c>
      <c r="CD21" s="15">
        <v>1098.6600000000001</v>
      </c>
      <c r="CE21" s="50"/>
      <c r="CF21" s="43"/>
      <c r="CG21" s="44"/>
      <c r="CH21" s="45"/>
    </row>
    <row r="22" spans="1:86" ht="72" x14ac:dyDescent="0.3">
      <c r="A22" s="3">
        <v>7.4</v>
      </c>
      <c r="B22" s="22" t="s">
        <v>108</v>
      </c>
      <c r="C22" s="14">
        <v>145.9175681405209</v>
      </c>
      <c r="D22" s="14">
        <v>146.89688067837673</v>
      </c>
      <c r="E22" s="14">
        <v>49.944939430648084</v>
      </c>
      <c r="F22" s="14">
        <v>143.9589430648092</v>
      </c>
      <c r="G22" s="14">
        <v>123.39337976983647</v>
      </c>
      <c r="H22" s="14">
        <v>62.676002422774076</v>
      </c>
      <c r="I22" s="14">
        <v>94.014003634161128</v>
      </c>
      <c r="J22" s="14">
        <v>55.82081465778316</v>
      </c>
      <c r="K22" s="14">
        <v>205.65563294972745</v>
      </c>
      <c r="L22" s="14">
        <v>79.324315566323449</v>
      </c>
      <c r="M22" s="14">
        <v>69.531190187764992</v>
      </c>
      <c r="N22" s="14">
        <v>53.862189582071466</v>
      </c>
      <c r="O22" s="14">
        <v>80.303628104179282</v>
      </c>
      <c r="P22" s="14">
        <v>141.02100545124168</v>
      </c>
      <c r="Q22" s="14">
        <v>151.79344336765598</v>
      </c>
      <c r="R22" s="14">
        <v>70.510502725620839</v>
      </c>
      <c r="S22" s="14">
        <v>176.27625681405209</v>
      </c>
      <c r="T22" s="14">
        <v>276.16613567534824</v>
      </c>
      <c r="U22" s="14">
        <v>106.7450666262871</v>
      </c>
      <c r="V22" s="14">
        <v>89.117440944881878</v>
      </c>
      <c r="W22" s="14">
        <v>79.324315566323449</v>
      </c>
      <c r="X22" s="14">
        <v>86.179503331314365</v>
      </c>
      <c r="Y22" s="14">
        <v>103.80712901271957</v>
      </c>
      <c r="Z22" s="14">
        <v>175.29694427619623</v>
      </c>
      <c r="AA22" s="14">
        <v>85.200190793458518</v>
      </c>
      <c r="AB22" s="14">
        <v>246.78675953967294</v>
      </c>
      <c r="AC22" s="14">
        <v>144.93825560266504</v>
      </c>
      <c r="AD22" s="14">
        <v>87.158815869170198</v>
      </c>
      <c r="AE22" s="14">
        <v>79.324315566323449</v>
      </c>
      <c r="AF22" s="14">
        <v>53.862189582071466</v>
      </c>
      <c r="AG22" s="14">
        <v>3464.80775893398</v>
      </c>
      <c r="AH22" s="14">
        <v>259.51782253179886</v>
      </c>
      <c r="AI22" s="14">
        <v>215.44875832828586</v>
      </c>
      <c r="AJ22" s="14">
        <v>212.51082071471836</v>
      </c>
      <c r="AK22" s="14">
        <v>205.65563294972745</v>
      </c>
      <c r="AL22" s="14">
        <v>917.61584797092667</v>
      </c>
      <c r="AM22" s="14">
        <v>291.8351362810418</v>
      </c>
      <c r="AN22" s="14">
        <v>126.33131738340397</v>
      </c>
      <c r="AO22" s="14">
        <v>517.07701998788616</v>
      </c>
      <c r="AP22" s="14">
        <v>185.09006965475473</v>
      </c>
      <c r="AQ22" s="14">
        <v>269.31094791035736</v>
      </c>
      <c r="AR22" s="14">
        <v>3200.3933737129009</v>
      </c>
      <c r="AS22" s="14">
        <v>175.29694427619623</v>
      </c>
      <c r="AT22" s="14">
        <v>219.36600847970925</v>
      </c>
      <c r="AU22" s="14">
        <v>104.78644155057542</v>
      </c>
      <c r="AV22" s="14">
        <v>141.02100545124168</v>
      </c>
      <c r="AW22" s="14">
        <v>61.696689884918236</v>
      </c>
      <c r="AX22" s="14">
        <v>167.46244397334948</v>
      </c>
      <c r="AY22" s="14">
        <v>36.234563900666259</v>
      </c>
      <c r="AZ22" s="14">
        <v>905.86409751665656</v>
      </c>
      <c r="BA22" s="14">
        <v>257.55919745608725</v>
      </c>
      <c r="BB22" s="14">
        <v>75.40706541490006</v>
      </c>
      <c r="BC22" s="14">
        <v>602.27721078134471</v>
      </c>
      <c r="BD22" s="14">
        <v>193.90388249545728</v>
      </c>
      <c r="BE22" s="14">
        <v>122.41406723198062</v>
      </c>
      <c r="BF22" s="14">
        <v>167.46244397334948</v>
      </c>
      <c r="BG22" s="14">
        <v>65.613940036341617</v>
      </c>
      <c r="BH22" s="14">
        <v>165.50381889763779</v>
      </c>
      <c r="BI22" s="14">
        <v>30.358688673531198</v>
      </c>
      <c r="BJ22" s="14">
        <v>59.738064809206541</v>
      </c>
      <c r="BK22" s="14">
        <v>182.15213204118717</v>
      </c>
      <c r="BL22" s="14">
        <v>90.096753482737739</v>
      </c>
      <c r="BM22" s="14">
        <v>175.29694427619623</v>
      </c>
      <c r="BN22" s="14">
        <v>52.882877044215626</v>
      </c>
      <c r="BO22" s="14">
        <v>98.910566323440364</v>
      </c>
      <c r="BP22" s="14">
        <v>383.89051483949123</v>
      </c>
      <c r="BQ22" s="14">
        <v>120.45544215626892</v>
      </c>
      <c r="BR22" s="14">
        <v>184.11075711689887</v>
      </c>
      <c r="BS22" s="14">
        <v>304.5661992731678</v>
      </c>
      <c r="BT22" s="14">
        <v>197.82113264688073</v>
      </c>
      <c r="BU22" s="14">
        <v>182.15213204118717</v>
      </c>
      <c r="BV22" s="14">
        <v>232.09707147183525</v>
      </c>
      <c r="BW22" s="14">
        <v>378.99395215021201</v>
      </c>
      <c r="BX22" s="14">
        <v>106.7450666262871</v>
      </c>
      <c r="BY22" s="14">
        <v>539.60120835857049</v>
      </c>
      <c r="BZ22" s="14">
        <v>94.014003634161128</v>
      </c>
      <c r="CA22" s="14">
        <v>163.54519382192612</v>
      </c>
      <c r="CB22" s="14">
        <v>136.12444276196243</v>
      </c>
      <c r="CC22" s="14">
        <v>5363.694769836462</v>
      </c>
      <c r="CD22" s="15">
        <v>12934.76</v>
      </c>
      <c r="CE22" s="50"/>
      <c r="CF22" s="43"/>
      <c r="CG22" s="44"/>
      <c r="CH22" s="45"/>
    </row>
    <row r="23" spans="1:86" s="11" customFormat="1" ht="24.75" customHeight="1" x14ac:dyDescent="0.3">
      <c r="A23" s="3">
        <v>8</v>
      </c>
      <c r="B23" s="3" t="s">
        <v>109</v>
      </c>
      <c r="C23" s="15">
        <v>630.78664787740001</v>
      </c>
      <c r="D23" s="15">
        <v>601.0756825788269</v>
      </c>
      <c r="E23" s="15">
        <v>214.83313369737536</v>
      </c>
      <c r="F23" s="15">
        <v>635.3575656156421</v>
      </c>
      <c r="G23" s="15">
        <v>747.34505020257188</v>
      </c>
      <c r="H23" s="15">
        <v>354.24612471375735</v>
      </c>
      <c r="I23" s="15">
        <v>452.52085608596087</v>
      </c>
      <c r="J23" s="15">
        <v>438.80810287123478</v>
      </c>
      <c r="K23" s="15">
        <v>996.46006693676259</v>
      </c>
      <c r="L23" s="15">
        <v>294.82419411661084</v>
      </c>
      <c r="M23" s="15">
        <v>1035.3128677118195</v>
      </c>
      <c r="N23" s="15">
        <v>299.39511185485293</v>
      </c>
      <c r="O23" s="15">
        <v>1110.7330103928134</v>
      </c>
      <c r="P23" s="15">
        <v>537.08283424343836</v>
      </c>
      <c r="Q23" s="15">
        <v>669.6394486524573</v>
      </c>
      <c r="R23" s="15">
        <v>301.68057072397397</v>
      </c>
      <c r="S23" s="15">
        <v>614.78843579355294</v>
      </c>
      <c r="T23" s="15">
        <v>1149.5858111678704</v>
      </c>
      <c r="U23" s="15">
        <v>349.67520697551527</v>
      </c>
      <c r="V23" s="15">
        <v>271.9696054254008</v>
      </c>
      <c r="W23" s="15">
        <v>196.54946274440726</v>
      </c>
      <c r="X23" s="15">
        <v>251.40047560331161</v>
      </c>
      <c r="Y23" s="15">
        <v>370.24433679760443</v>
      </c>
      <c r="Z23" s="15">
        <v>891.32895895719571</v>
      </c>
      <c r="AA23" s="15">
        <v>333.67699489166819</v>
      </c>
      <c r="AB23" s="15">
        <v>514.22824555222837</v>
      </c>
      <c r="AC23" s="15">
        <v>290.25327637836887</v>
      </c>
      <c r="AD23" s="15">
        <v>281.11144090188486</v>
      </c>
      <c r="AE23" s="15">
        <v>267.39868768715866</v>
      </c>
      <c r="AF23" s="15">
        <v>223.97496917385945</v>
      </c>
      <c r="AG23" s="15">
        <v>15326.287176325526</v>
      </c>
      <c r="AH23" s="15">
        <v>585.07747049497982</v>
      </c>
      <c r="AI23" s="15">
        <v>646.78485996124721</v>
      </c>
      <c r="AJ23" s="15">
        <v>541.65375198168033</v>
      </c>
      <c r="AK23" s="15">
        <v>470.804527038929</v>
      </c>
      <c r="AL23" s="15">
        <v>2168.9004667958425</v>
      </c>
      <c r="AM23" s="15">
        <v>671.92490752157835</v>
      </c>
      <c r="AN23" s="15">
        <v>365.67341905936235</v>
      </c>
      <c r="AO23" s="15">
        <v>1444.4100052844815</v>
      </c>
      <c r="AP23" s="15">
        <v>434.23718513299281</v>
      </c>
      <c r="AQ23" s="15">
        <v>589.64838823322168</v>
      </c>
      <c r="AR23" s="15">
        <v>7919.1149815043154</v>
      </c>
      <c r="AS23" s="15">
        <v>292.53873524748991</v>
      </c>
      <c r="AT23" s="15">
        <v>459.37723269332389</v>
      </c>
      <c r="AU23" s="15">
        <v>198.83492161352828</v>
      </c>
      <c r="AV23" s="15">
        <v>223.97496917385945</v>
      </c>
      <c r="AW23" s="15">
        <v>130.27115553989782</v>
      </c>
      <c r="AX23" s="15">
        <v>317.67878280782105</v>
      </c>
      <c r="AY23" s="15">
        <v>180.55125066056019</v>
      </c>
      <c r="AZ23" s="15">
        <v>1803.2270477364805</v>
      </c>
      <c r="BA23" s="15">
        <v>557.65196406552764</v>
      </c>
      <c r="BB23" s="15">
        <v>281.11144090188486</v>
      </c>
      <c r="BC23" s="15">
        <v>1229.5768715871059</v>
      </c>
      <c r="BD23" s="15">
        <v>425.09534965650874</v>
      </c>
      <c r="BE23" s="15">
        <v>383.95709001233053</v>
      </c>
      <c r="BF23" s="15">
        <v>390.81346661969354</v>
      </c>
      <c r="BG23" s="15">
        <v>438.80810287123478</v>
      </c>
      <c r="BH23" s="15">
        <v>447.9499383477189</v>
      </c>
      <c r="BI23" s="15">
        <v>157.69666196935</v>
      </c>
      <c r="BJ23" s="15">
        <v>317.67878280782105</v>
      </c>
      <c r="BK23" s="15">
        <v>514.22824555222837</v>
      </c>
      <c r="BL23" s="15">
        <v>338.24791262991016</v>
      </c>
      <c r="BM23" s="15">
        <v>374.81525453584641</v>
      </c>
      <c r="BN23" s="15">
        <v>274.25506429452179</v>
      </c>
      <c r="BO23" s="15">
        <v>351.96066584463625</v>
      </c>
      <c r="BP23" s="15">
        <v>923.32538312488987</v>
      </c>
      <c r="BQ23" s="15">
        <v>457.09177382420296</v>
      </c>
      <c r="BR23" s="15">
        <v>495.94457459926019</v>
      </c>
      <c r="BS23" s="15">
        <v>710.77770829663564</v>
      </c>
      <c r="BT23" s="15">
        <v>361.10250132112037</v>
      </c>
      <c r="BU23" s="15">
        <v>493.65911573013915</v>
      </c>
      <c r="BV23" s="15">
        <v>763.34326228641896</v>
      </c>
      <c r="BW23" s="15">
        <v>614.78843579355294</v>
      </c>
      <c r="BX23" s="15">
        <v>372.52979566672536</v>
      </c>
      <c r="BY23" s="15">
        <v>1133.5875990840234</v>
      </c>
      <c r="BZ23" s="15">
        <v>287.96781750924788</v>
      </c>
      <c r="CA23" s="15">
        <v>427.38080852562967</v>
      </c>
      <c r="CB23" s="15">
        <v>349.67520697551527</v>
      </c>
      <c r="CC23" s="15">
        <v>13875.02079443368</v>
      </c>
      <c r="CD23" s="15">
        <v>38923.65</v>
      </c>
      <c r="CE23" s="50"/>
      <c r="CF23" s="43"/>
      <c r="CG23" s="44"/>
      <c r="CH23" s="45"/>
    </row>
    <row r="24" spans="1:86" s="11" customFormat="1" ht="87" x14ac:dyDescent="0.3">
      <c r="A24" s="3">
        <v>9</v>
      </c>
      <c r="B24" s="19" t="s">
        <v>110</v>
      </c>
      <c r="C24" s="15">
        <v>2340.5541403212997</v>
      </c>
      <c r="D24" s="15">
        <v>1495.515753001486</v>
      </c>
      <c r="E24" s="15">
        <v>671.89800863443509</v>
      </c>
      <c r="F24" s="15">
        <v>1983.6603906171447</v>
      </c>
      <c r="G24" s="15">
        <v>1535.4675684537069</v>
      </c>
      <c r="H24" s="15">
        <v>1076.2612745153535</v>
      </c>
      <c r="I24" s="15">
        <v>1209.7036906856345</v>
      </c>
      <c r="J24" s="15">
        <v>1005.3743409639314</v>
      </c>
      <c r="K24" s="15">
        <v>3272.0887135201542</v>
      </c>
      <c r="L24" s="15">
        <v>617.08699776962465</v>
      </c>
      <c r="M24" s="15">
        <v>3598.6066023850753</v>
      </c>
      <c r="N24" s="15">
        <v>1399.4638053208071</v>
      </c>
      <c r="O24" s="15">
        <v>11058.727354418115</v>
      </c>
      <c r="P24" s="15">
        <v>1817.8786046590769</v>
      </c>
      <c r="Q24" s="15">
        <v>1832.411599833332</v>
      </c>
      <c r="R24" s="15">
        <v>959.88016676147049</v>
      </c>
      <c r="S24" s="15">
        <v>1269.4501800762828</v>
      </c>
      <c r="T24" s="15">
        <v>3238.054913486204</v>
      </c>
      <c r="U24" s="15">
        <v>1194.5017456737571</v>
      </c>
      <c r="V24" s="15">
        <v>882.31993520816559</v>
      </c>
      <c r="W24" s="15">
        <v>710.4997840417783</v>
      </c>
      <c r="X24" s="15">
        <v>916.01506365956698</v>
      </c>
      <c r="Y24" s="15">
        <v>1527.0484280424134</v>
      </c>
      <c r="Z24" s="15">
        <v>3423.9566594587559</v>
      </c>
      <c r="AA24" s="15">
        <v>981.4057998074469</v>
      </c>
      <c r="AB24" s="15">
        <v>1772.4029508228321</v>
      </c>
      <c r="AC24" s="15">
        <v>839.98195684316534</v>
      </c>
      <c r="AD24" s="15">
        <v>871.78025834430275</v>
      </c>
      <c r="AE24" s="15">
        <v>838.96407478403239</v>
      </c>
      <c r="AF24" s="15">
        <v>582.69316120414192</v>
      </c>
      <c r="AG24" s="15">
        <v>54923.65392331349</v>
      </c>
      <c r="AH24" s="15">
        <v>1707.8481730166845</v>
      </c>
      <c r="AI24" s="15">
        <v>2176.6610018039883</v>
      </c>
      <c r="AJ24" s="15">
        <v>1744.1343184442055</v>
      </c>
      <c r="AK24" s="15">
        <v>1370.1766230107905</v>
      </c>
      <c r="AL24" s="15">
        <v>4000.1186367363616</v>
      </c>
      <c r="AM24" s="15">
        <v>1329.0321729224943</v>
      </c>
      <c r="AN24" s="15">
        <v>705.28426382543796</v>
      </c>
      <c r="AO24" s="15">
        <v>3539.6673373800559</v>
      </c>
      <c r="AP24" s="15">
        <v>1311.8457615908346</v>
      </c>
      <c r="AQ24" s="15">
        <v>1350.700152825958</v>
      </c>
      <c r="AR24" s="15">
        <v>19235.468441556808</v>
      </c>
      <c r="AS24" s="15">
        <v>835.80287098045767</v>
      </c>
      <c r="AT24" s="15">
        <v>1212.1936001104768</v>
      </c>
      <c r="AU24" s="15">
        <v>556.93689966675902</v>
      </c>
      <c r="AV24" s="15">
        <v>583.55851871189827</v>
      </c>
      <c r="AW24" s="15">
        <v>455.54480778978109</v>
      </c>
      <c r="AX24" s="15">
        <v>857.67414142072698</v>
      </c>
      <c r="AY24" s="15">
        <v>371.97873295282278</v>
      </c>
      <c r="AZ24" s="15">
        <v>4873.6895716329218</v>
      </c>
      <c r="BA24" s="15">
        <v>1344.373829787892</v>
      </c>
      <c r="BB24" s="15">
        <v>661.82048289521492</v>
      </c>
      <c r="BC24" s="15">
        <v>3690.1414365582204</v>
      </c>
      <c r="BD24" s="15">
        <v>1136.4495539597533</v>
      </c>
      <c r="BE24" s="15">
        <v>1238.2676180522985</v>
      </c>
      <c r="BF24" s="15">
        <v>1098.1651198743434</v>
      </c>
      <c r="BG24" s="15">
        <v>821.25674027171522</v>
      </c>
      <c r="BH24" s="15">
        <v>1288.9307456845572</v>
      </c>
      <c r="BI24" s="15">
        <v>488.98426259247111</v>
      </c>
      <c r="BJ24" s="15">
        <v>724.95608843232287</v>
      </c>
      <c r="BK24" s="15">
        <v>1029.8450787999034</v>
      </c>
      <c r="BL24" s="15">
        <v>846.09772146476428</v>
      </c>
      <c r="BM24" s="15">
        <v>1725.6306201655536</v>
      </c>
      <c r="BN24" s="15">
        <v>591.60466975577083</v>
      </c>
      <c r="BO24" s="15">
        <v>1611.6661388221394</v>
      </c>
      <c r="BP24" s="15">
        <v>2595.4790511521664</v>
      </c>
      <c r="BQ24" s="15">
        <v>1382.4414897892609</v>
      </c>
      <c r="BR24" s="15">
        <v>1548.7489953045376</v>
      </c>
      <c r="BS24" s="15">
        <v>1600.6723249565218</v>
      </c>
      <c r="BT24" s="15">
        <v>963.569486536672</v>
      </c>
      <c r="BU24" s="15">
        <v>1187.1566046244654</v>
      </c>
      <c r="BV24" s="15">
        <v>1847.9873798486694</v>
      </c>
      <c r="BW24" s="15">
        <v>1519.7016509132598</v>
      </c>
      <c r="BX24" s="15">
        <v>712.86142467869331</v>
      </c>
      <c r="BY24" s="15">
        <v>2115.5004416969932</v>
      </c>
      <c r="BZ24" s="15">
        <v>707.08215472392533</v>
      </c>
      <c r="CA24" s="15">
        <v>966.82652131316104</v>
      </c>
      <c r="CB24" s="15">
        <v>762.82043084150962</v>
      </c>
      <c r="CC24" s="15">
        <v>36209.038063496759</v>
      </c>
      <c r="CD24" s="15">
        <v>115241.85</v>
      </c>
      <c r="CE24" s="50"/>
      <c r="CF24" s="43"/>
      <c r="CG24" s="44"/>
      <c r="CH24" s="45"/>
    </row>
    <row r="25" spans="1:86" s="11" customFormat="1" ht="25.5" customHeight="1" x14ac:dyDescent="0.3">
      <c r="A25" s="3">
        <v>10</v>
      </c>
      <c r="B25" s="3" t="s">
        <v>111</v>
      </c>
      <c r="C25" s="15">
        <v>654.06397988063941</v>
      </c>
      <c r="D25" s="15">
        <v>1455.8408679092277</v>
      </c>
      <c r="E25" s="15">
        <v>24.014503393649271</v>
      </c>
      <c r="F25" s="15">
        <v>1021.9290898387579</v>
      </c>
      <c r="G25" s="15">
        <v>1421.0669390058351</v>
      </c>
      <c r="H25" s="15">
        <v>24.136511872671964</v>
      </c>
      <c r="I25" s="15">
        <v>571.1800951678905</v>
      </c>
      <c r="J25" s="15">
        <v>355.16027385561995</v>
      </c>
      <c r="K25" s="15">
        <v>2290.3061822426553</v>
      </c>
      <c r="L25" s="15">
        <v>29.491347271801548</v>
      </c>
      <c r="M25" s="15">
        <v>1282.2414614085674</v>
      </c>
      <c r="N25" s="15">
        <v>49.965971243922112</v>
      </c>
      <c r="O25" s="15">
        <v>87.651966606796293</v>
      </c>
      <c r="P25" s="15">
        <v>782.6660064069755</v>
      </c>
      <c r="Q25" s="15">
        <v>1353.3229763124391</v>
      </c>
      <c r="R25" s="15">
        <v>275.20689562700232</v>
      </c>
      <c r="S25" s="15">
        <v>680.04776320027895</v>
      </c>
      <c r="T25" s="15">
        <v>1961.090282656015</v>
      </c>
      <c r="U25" s="15">
        <v>587.77489107308156</v>
      </c>
      <c r="V25" s="15">
        <v>557.08446805628807</v>
      </c>
      <c r="W25" s="15">
        <v>28.71627228971057</v>
      </c>
      <c r="X25" s="15">
        <v>427.50704832842746</v>
      </c>
      <c r="Y25" s="15">
        <v>488.12209076592671</v>
      </c>
      <c r="Z25" s="15">
        <v>1461.2099368003389</v>
      </c>
      <c r="AA25" s="15">
        <v>1344.2703853744308</v>
      </c>
      <c r="AB25" s="15">
        <v>769.19275452005286</v>
      </c>
      <c r="AC25" s="15">
        <v>443.90028567827312</v>
      </c>
      <c r="AD25" s="15">
        <v>834.27772166722104</v>
      </c>
      <c r="AE25" s="15">
        <v>1126.0505174172833</v>
      </c>
      <c r="AF25" s="15">
        <v>189.23294526033948</v>
      </c>
      <c r="AG25" s="15">
        <v>22576.722431132122</v>
      </c>
      <c r="AH25" s="15">
        <v>551.10471470937796</v>
      </c>
      <c r="AI25" s="15">
        <v>1380.5362749571516</v>
      </c>
      <c r="AJ25" s="15">
        <v>890.09208209370365</v>
      </c>
      <c r="AK25" s="15">
        <v>534.93768628910505</v>
      </c>
      <c r="AL25" s="15">
        <v>4387.9907636953558</v>
      </c>
      <c r="AM25" s="15">
        <v>771.38233516674461</v>
      </c>
      <c r="AN25" s="15">
        <v>392.48332061335299</v>
      </c>
      <c r="AO25" s="15">
        <v>3665.5451135606231</v>
      </c>
      <c r="AP25" s="15">
        <v>765.43552276728008</v>
      </c>
      <c r="AQ25" s="15">
        <v>709.00439470191998</v>
      </c>
      <c r="AR25" s="15">
        <v>14048.512208554614</v>
      </c>
      <c r="AS25" s="15">
        <v>383.86147714894753</v>
      </c>
      <c r="AT25" s="15">
        <v>1436.2039835248916</v>
      </c>
      <c r="AU25" s="15">
        <v>365.51993142589993</v>
      </c>
      <c r="AV25" s="15">
        <v>343.84554125473471</v>
      </c>
      <c r="AW25" s="15">
        <v>461.10362011658583</v>
      </c>
      <c r="AX25" s="15">
        <v>627.15143881101687</v>
      </c>
      <c r="AY25" s="15">
        <v>43.607466173440777</v>
      </c>
      <c r="AZ25" s="15">
        <v>3661.2934584555169</v>
      </c>
      <c r="BA25" s="15">
        <v>643.313747228735</v>
      </c>
      <c r="BB25" s="15">
        <v>19.962692928753579</v>
      </c>
      <c r="BC25" s="15">
        <v>5090.8458976724642</v>
      </c>
      <c r="BD25" s="15">
        <v>956.4592669370993</v>
      </c>
      <c r="BE25" s="15">
        <v>274.78337192158523</v>
      </c>
      <c r="BF25" s="15">
        <v>829.77066115577486</v>
      </c>
      <c r="BG25" s="15">
        <v>35.852796465729469</v>
      </c>
      <c r="BH25" s="15">
        <v>672.90425832773008</v>
      </c>
      <c r="BI25" s="15">
        <v>15.483813360694725</v>
      </c>
      <c r="BJ25" s="15">
        <v>72.395226250868873</v>
      </c>
      <c r="BK25" s="15">
        <v>757.75771368876997</v>
      </c>
      <c r="BL25" s="15">
        <v>580.04589601788473</v>
      </c>
      <c r="BM25" s="15">
        <v>514.15880548510495</v>
      </c>
      <c r="BN25" s="15">
        <v>13.802007531063881</v>
      </c>
      <c r="BO25" s="15">
        <v>641.59176594435451</v>
      </c>
      <c r="BP25" s="15">
        <v>1853.691151451334</v>
      </c>
      <c r="BQ25" s="15">
        <v>535.3038130600346</v>
      </c>
      <c r="BR25" s="15">
        <v>1312.7756338717684</v>
      </c>
      <c r="BS25" s="15">
        <v>1257.0210857691172</v>
      </c>
      <c r="BT25" s="15">
        <v>510.70141399224104</v>
      </c>
      <c r="BU25" s="15">
        <v>468.23087783845926</v>
      </c>
      <c r="BV25" s="15">
        <v>705.47949597805564</v>
      </c>
      <c r="BW25" s="15">
        <v>1054.380764320653</v>
      </c>
      <c r="BX25" s="15">
        <v>58.828028117319633</v>
      </c>
      <c r="BY25" s="15">
        <v>1086.8362747139852</v>
      </c>
      <c r="BZ25" s="15">
        <v>183.81010074819966</v>
      </c>
      <c r="CA25" s="15">
        <v>992.40262067985236</v>
      </c>
      <c r="CB25" s="15">
        <v>616.01272040011395</v>
      </c>
      <c r="CC25" s="15">
        <v>21754.601901857743</v>
      </c>
      <c r="CD25" s="15">
        <v>62041.13</v>
      </c>
      <c r="CE25" s="50"/>
      <c r="CF25" s="43"/>
      <c r="CG25" s="44"/>
      <c r="CH25" s="45"/>
    </row>
    <row r="26" spans="1:86" s="11" customFormat="1" ht="25.5" customHeight="1" thickBot="1" x14ac:dyDescent="0.35">
      <c r="A26" s="4">
        <v>11</v>
      </c>
      <c r="B26" s="4" t="s">
        <v>112</v>
      </c>
      <c r="C26" s="17">
        <v>1046.7583166572338</v>
      </c>
      <c r="D26" s="17">
        <v>647.96292052239664</v>
      </c>
      <c r="E26" s="17">
        <v>240.23463401038202</v>
      </c>
      <c r="F26" s="17">
        <v>1127.8453530898396</v>
      </c>
      <c r="G26" s="17">
        <v>842.82019235610289</v>
      </c>
      <c r="H26" s="17">
        <v>455.772127479777</v>
      </c>
      <c r="I26" s="17">
        <v>757.02322102375922</v>
      </c>
      <c r="J26" s="17">
        <v>534.34788108504529</v>
      </c>
      <c r="K26" s="17">
        <v>1104.2256353489986</v>
      </c>
      <c r="L26" s="17">
        <v>185.29895028554296</v>
      </c>
      <c r="M26" s="17">
        <v>887.41080527330791</v>
      </c>
      <c r="N26" s="17">
        <v>342.34737611581812</v>
      </c>
      <c r="O26" s="17">
        <v>1398.972344156783</v>
      </c>
      <c r="P26" s="17">
        <v>853.21706967803152</v>
      </c>
      <c r="Q26" s="17">
        <v>838.74017136282566</v>
      </c>
      <c r="R26" s="17">
        <v>474.75471502753646</v>
      </c>
      <c r="S26" s="17">
        <v>627.0533848446388</v>
      </c>
      <c r="T26" s="17">
        <v>1616.2378616216481</v>
      </c>
      <c r="U26" s="17">
        <v>670.8267459160362</v>
      </c>
      <c r="V26" s="17">
        <v>527.80430203135029</v>
      </c>
      <c r="W26" s="17">
        <v>196.5893377944185</v>
      </c>
      <c r="X26" s="17">
        <v>562.65360844836118</v>
      </c>
      <c r="Y26" s="17">
        <v>930.93237691976503</v>
      </c>
      <c r="Z26" s="17">
        <v>2068.2850704903749</v>
      </c>
      <c r="AA26" s="17">
        <v>479.95329502781738</v>
      </c>
      <c r="AB26" s="17">
        <v>719.34565528230723</v>
      </c>
      <c r="AC26" s="17">
        <v>517.58955385687807</v>
      </c>
      <c r="AD26" s="17">
        <v>435.11384885393568</v>
      </c>
      <c r="AE26" s="17">
        <v>461.15522152886223</v>
      </c>
      <c r="AF26" s="17">
        <v>206.68632132235143</v>
      </c>
      <c r="AG26" s="17">
        <v>21757.958297412126</v>
      </c>
      <c r="AH26" s="17">
        <v>691.82123947952289</v>
      </c>
      <c r="AI26" s="17">
        <v>1131.2199159344527</v>
      </c>
      <c r="AJ26" s="17">
        <v>870.80849591214826</v>
      </c>
      <c r="AK26" s="17">
        <v>544.9780681345718</v>
      </c>
      <c r="AL26" s="17">
        <v>2067.0840517067977</v>
      </c>
      <c r="AM26" s="17">
        <v>853.13311320317143</v>
      </c>
      <c r="AN26" s="17">
        <v>267.96144077509058</v>
      </c>
      <c r="AO26" s="17">
        <v>1605.1727006755571</v>
      </c>
      <c r="AP26" s="17">
        <v>651.54647745831937</v>
      </c>
      <c r="AQ26" s="17">
        <v>534.18273234844889</v>
      </c>
      <c r="AR26" s="17">
        <v>9217.9082356280815</v>
      </c>
      <c r="AS26" s="17">
        <v>469.88942598953258</v>
      </c>
      <c r="AT26" s="17">
        <v>625.42166378393779</v>
      </c>
      <c r="AU26" s="17">
        <v>325.76199450428322</v>
      </c>
      <c r="AV26" s="17">
        <v>282.46930972142093</v>
      </c>
      <c r="AW26" s="17">
        <v>141.76007728364985</v>
      </c>
      <c r="AX26" s="17">
        <v>321.42886804146235</v>
      </c>
      <c r="AY26" s="17">
        <v>134.2822117843136</v>
      </c>
      <c r="AZ26" s="17">
        <v>2301.0135511086</v>
      </c>
      <c r="BA26" s="17">
        <v>498.62097852246586</v>
      </c>
      <c r="BB26" s="17">
        <v>349.64474189895429</v>
      </c>
      <c r="BC26" s="17">
        <v>1931.7417686107563</v>
      </c>
      <c r="BD26" s="17">
        <v>630.66005587225061</v>
      </c>
      <c r="BE26" s="17">
        <v>468.94858519689564</v>
      </c>
      <c r="BF26" s="17">
        <v>545.88728093250245</v>
      </c>
      <c r="BG26" s="17">
        <v>412.07589001167764</v>
      </c>
      <c r="BH26" s="17">
        <v>583.43252586669087</v>
      </c>
      <c r="BI26" s="17">
        <v>118.85073487782283</v>
      </c>
      <c r="BJ26" s="17">
        <v>303.93124479131012</v>
      </c>
      <c r="BK26" s="17">
        <v>737.55976447381681</v>
      </c>
      <c r="BL26" s="17">
        <v>460.69835726015748</v>
      </c>
      <c r="BM26" s="17">
        <v>548.0938915731449</v>
      </c>
      <c r="BN26" s="17">
        <v>289.86473954925088</v>
      </c>
      <c r="BO26" s="17">
        <v>387.25554352602325</v>
      </c>
      <c r="BP26" s="17">
        <v>1268.8488666102783</v>
      </c>
      <c r="BQ26" s="17">
        <v>560.75944245922165</v>
      </c>
      <c r="BR26" s="17">
        <v>395.19957950811113</v>
      </c>
      <c r="BS26" s="17">
        <v>999.39956429953634</v>
      </c>
      <c r="BT26" s="17">
        <v>540.1604500191462</v>
      </c>
      <c r="BU26" s="17">
        <v>983.18183641973735</v>
      </c>
      <c r="BV26" s="17">
        <v>902.32097825293374</v>
      </c>
      <c r="BW26" s="17">
        <v>842.83453130882481</v>
      </c>
      <c r="BX26" s="17">
        <v>264.14155566668114</v>
      </c>
      <c r="BY26" s="17">
        <v>965.91291260030982</v>
      </c>
      <c r="BZ26" s="17">
        <v>288.88366797519927</v>
      </c>
      <c r="CA26" s="17">
        <v>553.62275701517956</v>
      </c>
      <c r="CB26" s="17">
        <v>236.9476707523136</v>
      </c>
      <c r="CC26" s="23">
        <v>17069.479915851192</v>
      </c>
      <c r="CD26" s="17">
        <v>50346.36</v>
      </c>
      <c r="CE26" s="50"/>
      <c r="CF26" s="43"/>
      <c r="CG26" s="44"/>
      <c r="CH26" s="45"/>
    </row>
    <row r="27" spans="1:86" s="11" customFormat="1" ht="29.25" customHeight="1" thickBot="1" x14ac:dyDescent="0.35">
      <c r="A27" s="1" t="s">
        <v>113</v>
      </c>
      <c r="B27" s="5" t="s">
        <v>114</v>
      </c>
      <c r="C27" s="18">
        <f>C26+C25+C24+C23+C18+C17</f>
        <v>7704.9259656533695</v>
      </c>
      <c r="D27" s="18">
        <f>D26+D25+D24+D23+D18+D17</f>
        <v>6791.0636029119387</v>
      </c>
      <c r="E27" s="18">
        <f>E26+E25+E24+E23+E18+E17</f>
        <v>2237.3366758727889</v>
      </c>
      <c r="F27" s="18">
        <f>F26+F25+F24+F23+F18+F17</f>
        <v>7704.537851951306</v>
      </c>
      <c r="G27" s="18">
        <f>G26+G25+G24+G23+G18+G17</f>
        <v>7769.2263617487688</v>
      </c>
      <c r="H27" s="18">
        <f t="shared" ref="H27:BS27" si="8">H26+H25+H24+H23+H18+H17</f>
        <v>3387.9580511082968</v>
      </c>
      <c r="I27" s="18">
        <f t="shared" si="8"/>
        <v>4643.9926979310621</v>
      </c>
      <c r="J27" s="18">
        <f t="shared" si="8"/>
        <v>4313.30803058529</v>
      </c>
      <c r="K27" s="18">
        <f t="shared" si="8"/>
        <v>11944.258359581221</v>
      </c>
      <c r="L27" s="18">
        <f t="shared" si="8"/>
        <v>2862.0326300384027</v>
      </c>
      <c r="M27" s="18">
        <f t="shared" si="8"/>
        <v>11577.066586534998</v>
      </c>
      <c r="N27" s="18">
        <f t="shared" si="8"/>
        <v>3381.6972915011411</v>
      </c>
      <c r="O27" s="18">
        <f t="shared" si="8"/>
        <v>25057.755137601984</v>
      </c>
      <c r="P27" s="18">
        <f t="shared" si="8"/>
        <v>7298.1981217925077</v>
      </c>
      <c r="Q27" s="18">
        <f t="shared" si="8"/>
        <v>7648.8492190640891</v>
      </c>
      <c r="R27" s="18">
        <f t="shared" si="8"/>
        <v>3362.9087977750778</v>
      </c>
      <c r="S27" s="18">
        <f t="shared" si="8"/>
        <v>5901.5562372763834</v>
      </c>
      <c r="T27" s="18">
        <f t="shared" si="8"/>
        <v>13059.33321611515</v>
      </c>
      <c r="U27" s="18">
        <f t="shared" si="8"/>
        <v>4788.7989846588871</v>
      </c>
      <c r="V27" s="18">
        <f t="shared" si="8"/>
        <v>3539.5760982603297</v>
      </c>
      <c r="W27" s="18">
        <f t="shared" si="8"/>
        <v>2290.1687162603016</v>
      </c>
      <c r="X27" s="18">
        <f t="shared" si="8"/>
        <v>3468.782525667717</v>
      </c>
      <c r="Y27" s="18">
        <f t="shared" si="8"/>
        <v>5305.188068575837</v>
      </c>
      <c r="Z27" s="18">
        <f t="shared" si="8"/>
        <v>11460.204115439879</v>
      </c>
      <c r="AA27" s="18">
        <f t="shared" si="8"/>
        <v>4584.4451941176922</v>
      </c>
      <c r="AB27" s="18">
        <f t="shared" si="8"/>
        <v>5926.4788551582142</v>
      </c>
      <c r="AC27" s="18">
        <f t="shared" si="8"/>
        <v>3245.6248451903948</v>
      </c>
      <c r="AD27" s="18">
        <f t="shared" si="8"/>
        <v>3815.8287622647276</v>
      </c>
      <c r="AE27" s="18">
        <f t="shared" si="8"/>
        <v>3908.9857468475384</v>
      </c>
      <c r="AF27" s="18">
        <f t="shared" si="8"/>
        <v>2030.8193270219726</v>
      </c>
      <c r="AG27" s="18">
        <f t="shared" si="8"/>
        <v>191010.90607450728</v>
      </c>
      <c r="AH27" s="18">
        <f t="shared" si="8"/>
        <v>6742.1840547800584</v>
      </c>
      <c r="AI27" s="18">
        <f t="shared" si="8"/>
        <v>7995.430648999738</v>
      </c>
      <c r="AJ27" s="18">
        <f t="shared" si="8"/>
        <v>6175.10845130697</v>
      </c>
      <c r="AK27" s="18">
        <f t="shared" si="8"/>
        <v>5576.2913193675813</v>
      </c>
      <c r="AL27" s="18">
        <f t="shared" si="8"/>
        <v>17963.962181070186</v>
      </c>
      <c r="AM27" s="18">
        <f t="shared" si="8"/>
        <v>5346.1065774058488</v>
      </c>
      <c r="AN27" s="18">
        <f t="shared" si="8"/>
        <v>3863.7909925197241</v>
      </c>
      <c r="AO27" s="18">
        <f t="shared" si="8"/>
        <v>15098.173597157969</v>
      </c>
      <c r="AP27" s="18">
        <f t="shared" si="8"/>
        <v>5399.8393024947172</v>
      </c>
      <c r="AQ27" s="18">
        <f t="shared" si="8"/>
        <v>6363.080274721402</v>
      </c>
      <c r="AR27" s="18">
        <f t="shared" si="8"/>
        <v>80523.967399824207</v>
      </c>
      <c r="AS27" s="18">
        <f t="shared" si="8"/>
        <v>3519.7704392271089</v>
      </c>
      <c r="AT27" s="18">
        <f t="shared" si="8"/>
        <v>6099.5270759615114</v>
      </c>
      <c r="AU27" s="18">
        <f t="shared" si="8"/>
        <v>2637.1560059208023</v>
      </c>
      <c r="AV27" s="18">
        <f t="shared" si="8"/>
        <v>3382.6033590171301</v>
      </c>
      <c r="AW27" s="18">
        <f t="shared" si="8"/>
        <v>2410.2226304154519</v>
      </c>
      <c r="AX27" s="18">
        <f t="shared" si="8"/>
        <v>3873.5546467384729</v>
      </c>
      <c r="AY27" s="18">
        <f t="shared" si="8"/>
        <v>1538.295857948892</v>
      </c>
      <c r="AZ27" s="18">
        <f t="shared" si="8"/>
        <v>23461.13001522937</v>
      </c>
      <c r="BA27" s="18">
        <f t="shared" si="8"/>
        <v>4631.1741532903707</v>
      </c>
      <c r="BB27" s="18">
        <f t="shared" si="8"/>
        <v>2192.0309602169718</v>
      </c>
      <c r="BC27" s="18">
        <f t="shared" si="8"/>
        <v>17337.292457299623</v>
      </c>
      <c r="BD27" s="18">
        <f t="shared" si="8"/>
        <v>5025.6414721376004</v>
      </c>
      <c r="BE27" s="18">
        <f t="shared" si="8"/>
        <v>3645.2277275852584</v>
      </c>
      <c r="BF27" s="18">
        <f t="shared" si="8"/>
        <v>4360.0101598160272</v>
      </c>
      <c r="BG27" s="18">
        <f t="shared" si="8"/>
        <v>2723.3969419607124</v>
      </c>
      <c r="BH27" s="18">
        <f t="shared" si="8"/>
        <v>4744.986689749544</v>
      </c>
      <c r="BI27" s="18">
        <f t="shared" si="8"/>
        <v>1223.8518268478481</v>
      </c>
      <c r="BJ27" s="18">
        <f t="shared" si="8"/>
        <v>2426.0277451561205</v>
      </c>
      <c r="BK27" s="18">
        <f t="shared" si="8"/>
        <v>4921.6057722646192</v>
      </c>
      <c r="BL27" s="18">
        <f t="shared" si="8"/>
        <v>3335.7773615731139</v>
      </c>
      <c r="BM27" s="18">
        <f t="shared" si="8"/>
        <v>4537.9287454557261</v>
      </c>
      <c r="BN27" s="18">
        <f t="shared" si="8"/>
        <v>1924.9801850418057</v>
      </c>
      <c r="BO27" s="18">
        <f t="shared" si="8"/>
        <v>4158.110203080927</v>
      </c>
      <c r="BP27" s="18">
        <f t="shared" si="8"/>
        <v>9659.5418761864912</v>
      </c>
      <c r="BQ27" s="18">
        <f t="shared" si="8"/>
        <v>4750.8020495357168</v>
      </c>
      <c r="BR27" s="18">
        <f t="shared" si="8"/>
        <v>5184.5033730672048</v>
      </c>
      <c r="BS27" s="18">
        <f t="shared" si="8"/>
        <v>7060.3997445090645</v>
      </c>
      <c r="BT27" s="18">
        <f t="shared" ref="BT27:CD27" si="9">BT26+BT25+BT24+BT23+BT18+BT17</f>
        <v>3926.4183464716648</v>
      </c>
      <c r="BU27" s="18">
        <f t="shared" si="9"/>
        <v>4659.7739662893309</v>
      </c>
      <c r="BV27" s="18">
        <f t="shared" si="9"/>
        <v>6192.4535508110175</v>
      </c>
      <c r="BW27" s="18">
        <f t="shared" si="9"/>
        <v>6032.5921665405658</v>
      </c>
      <c r="BX27" s="18">
        <f t="shared" si="9"/>
        <v>2823.7867598809926</v>
      </c>
      <c r="BY27" s="18">
        <f t="shared" si="9"/>
        <v>9473.5030074676179</v>
      </c>
      <c r="BZ27" s="18">
        <f t="shared" si="9"/>
        <v>2562.2115208878022</v>
      </c>
      <c r="CA27" s="18">
        <f t="shared" si="9"/>
        <v>4984.5292481058204</v>
      </c>
      <c r="CB27" s="18">
        <f t="shared" si="9"/>
        <v>4361.0384992095851</v>
      </c>
      <c r="CC27" s="18">
        <f t="shared" si="9"/>
        <v>138859.59651043915</v>
      </c>
      <c r="CD27" s="18">
        <f t="shared" si="9"/>
        <v>433855.6</v>
      </c>
      <c r="CE27" s="50"/>
      <c r="CF27" s="43"/>
      <c r="CG27" s="44"/>
      <c r="CH27" s="45"/>
    </row>
    <row r="28" spans="1:86" s="11" customFormat="1" ht="137.4" thickBot="1" x14ac:dyDescent="0.35">
      <c r="A28" s="6" t="s">
        <v>115</v>
      </c>
      <c r="B28" s="7" t="s">
        <v>116</v>
      </c>
      <c r="C28" s="24">
        <f>SUM(C12+C16+C27)</f>
        <v>16798.991651430802</v>
      </c>
      <c r="D28" s="24">
        <f>SUM(D12+D16+D27)</f>
        <v>15027.360550892983</v>
      </c>
      <c r="E28" s="24">
        <f>SUM(E12+E16+E27)</f>
        <v>6018.0827588901784</v>
      </c>
      <c r="F28" s="24">
        <f>SUM(F12+F16+F27)</f>
        <v>17446.800435522149</v>
      </c>
      <c r="G28" s="24">
        <f>SUM(G12+G16+G27)</f>
        <v>16911.674602905296</v>
      </c>
      <c r="H28" s="24">
        <f t="shared" ref="H28:BS28" si="10">SUM(H12+H16+H27)</f>
        <v>8305.1686145762851</v>
      </c>
      <c r="I28" s="24">
        <f t="shared" si="10"/>
        <v>11778.696182623504</v>
      </c>
      <c r="J28" s="24">
        <f t="shared" si="10"/>
        <v>12588.449620793661</v>
      </c>
      <c r="K28" s="24">
        <f t="shared" si="10"/>
        <v>29436.872451522646</v>
      </c>
      <c r="L28" s="24">
        <f t="shared" si="10"/>
        <v>6832.4759269307633</v>
      </c>
      <c r="M28" s="24">
        <f t="shared" si="10"/>
        <v>25397.056606563994</v>
      </c>
      <c r="N28" s="24">
        <f t="shared" si="10"/>
        <v>8225.1690145970551</v>
      </c>
      <c r="O28" s="24">
        <f t="shared" si="10"/>
        <v>82719.463889811363</v>
      </c>
      <c r="P28" s="24">
        <f t="shared" si="10"/>
        <v>18936.167270954873</v>
      </c>
      <c r="Q28" s="24">
        <f t="shared" si="10"/>
        <v>17255.509920645745</v>
      </c>
      <c r="R28" s="24">
        <f t="shared" si="10"/>
        <v>7445.7586908758185</v>
      </c>
      <c r="S28" s="24">
        <f t="shared" si="10"/>
        <v>11934.932926505131</v>
      </c>
      <c r="T28" s="24">
        <f t="shared" si="10"/>
        <v>33274.957692923279</v>
      </c>
      <c r="U28" s="24">
        <f t="shared" si="10"/>
        <v>10004.07238861631</v>
      </c>
      <c r="V28" s="24">
        <f t="shared" si="10"/>
        <v>6491.9332593720919</v>
      </c>
      <c r="W28" s="24">
        <f t="shared" si="10"/>
        <v>6179.6498015020716</v>
      </c>
      <c r="X28" s="24">
        <f t="shared" si="10"/>
        <v>6477.9989632642064</v>
      </c>
      <c r="Y28" s="24">
        <f t="shared" si="10"/>
        <v>12006.498838951542</v>
      </c>
      <c r="Z28" s="24">
        <f t="shared" si="10"/>
        <v>23392.235573124672</v>
      </c>
      <c r="AA28" s="24">
        <f t="shared" si="10"/>
        <v>9363.9781283977027</v>
      </c>
      <c r="AB28" s="24">
        <f t="shared" si="10"/>
        <v>11843.622980326909</v>
      </c>
      <c r="AC28" s="24">
        <f t="shared" si="10"/>
        <v>5913.8262979255396</v>
      </c>
      <c r="AD28" s="24">
        <f t="shared" si="10"/>
        <v>8099.8774768771846</v>
      </c>
      <c r="AE28" s="24">
        <f t="shared" si="10"/>
        <v>6700.3116067875926</v>
      </c>
      <c r="AF28" s="24">
        <f t="shared" si="10"/>
        <v>4012.7475238160814</v>
      </c>
      <c r="AG28" s="24">
        <f t="shared" si="10"/>
        <v>456820.34164792747</v>
      </c>
      <c r="AH28" s="24">
        <f t="shared" si="10"/>
        <v>16012.72319726358</v>
      </c>
      <c r="AI28" s="24">
        <f t="shared" si="10"/>
        <v>15298.702398771589</v>
      </c>
      <c r="AJ28" s="24">
        <f t="shared" si="10"/>
        <v>11609.892312425196</v>
      </c>
      <c r="AK28" s="24">
        <f t="shared" si="10"/>
        <v>11469.766398528536</v>
      </c>
      <c r="AL28" s="24">
        <f t="shared" si="10"/>
        <v>32847.10688524312</v>
      </c>
      <c r="AM28" s="24">
        <f t="shared" si="10"/>
        <v>8885.1179999886226</v>
      </c>
      <c r="AN28" s="24">
        <f t="shared" si="10"/>
        <v>7617.1853487564313</v>
      </c>
      <c r="AO28" s="24">
        <f t="shared" si="10"/>
        <v>28148.19289428875</v>
      </c>
      <c r="AP28" s="24">
        <f t="shared" si="10"/>
        <v>10720.192519526558</v>
      </c>
      <c r="AQ28" s="24">
        <f t="shared" si="10"/>
        <v>14611.181579608781</v>
      </c>
      <c r="AR28" s="24">
        <f t="shared" si="10"/>
        <v>157220.34500899853</v>
      </c>
      <c r="AS28" s="24">
        <f t="shared" si="10"/>
        <v>8025.5750232990858</v>
      </c>
      <c r="AT28" s="24">
        <f t="shared" si="10"/>
        <v>10469.736899940131</v>
      </c>
      <c r="AU28" s="24">
        <f t="shared" si="10"/>
        <v>5596.6274795515146</v>
      </c>
      <c r="AV28" s="24">
        <f t="shared" si="10"/>
        <v>9949.5361678569243</v>
      </c>
      <c r="AW28" s="24">
        <f t="shared" si="10"/>
        <v>5559.0330890242722</v>
      </c>
      <c r="AX28" s="24">
        <f t="shared" si="10"/>
        <v>9151.5769653988827</v>
      </c>
      <c r="AY28" s="24">
        <f t="shared" si="10"/>
        <v>3225.5603954229987</v>
      </c>
      <c r="AZ28" s="24">
        <f t="shared" si="10"/>
        <v>51977.646020493805</v>
      </c>
      <c r="BA28" s="24">
        <f t="shared" si="10"/>
        <v>7579.2862691305227</v>
      </c>
      <c r="BB28" s="24">
        <f t="shared" si="10"/>
        <v>5492.1848042610436</v>
      </c>
      <c r="BC28" s="24">
        <f t="shared" si="10"/>
        <v>30868.363464460585</v>
      </c>
      <c r="BD28" s="24">
        <f t="shared" si="10"/>
        <v>8196.7968561963135</v>
      </c>
      <c r="BE28" s="24">
        <f t="shared" si="10"/>
        <v>6567.7958605876593</v>
      </c>
      <c r="BF28" s="24">
        <f t="shared" si="10"/>
        <v>7956.3675518251403</v>
      </c>
      <c r="BG28" s="24">
        <f t="shared" si="10"/>
        <v>5646.813296412467</v>
      </c>
      <c r="BH28" s="24">
        <f t="shared" si="10"/>
        <v>8809.7384249805982</v>
      </c>
      <c r="BI28" s="24">
        <f t="shared" si="10"/>
        <v>2366.877301311597</v>
      </c>
      <c r="BJ28" s="24">
        <f t="shared" si="10"/>
        <v>4992.2824190345709</v>
      </c>
      <c r="BK28" s="24">
        <f t="shared" si="10"/>
        <v>9445.775798419083</v>
      </c>
      <c r="BL28" s="24">
        <f t="shared" si="10"/>
        <v>6735.1323528056228</v>
      </c>
      <c r="BM28" s="24">
        <f t="shared" si="10"/>
        <v>7524.0724966504358</v>
      </c>
      <c r="BN28" s="24">
        <f t="shared" si="10"/>
        <v>3984.5626481131508</v>
      </c>
      <c r="BO28" s="24">
        <f t="shared" si="10"/>
        <v>7138.9156413309811</v>
      </c>
      <c r="BP28" s="24">
        <f t="shared" si="10"/>
        <v>15688.218351576586</v>
      </c>
      <c r="BQ28" s="24">
        <f t="shared" si="10"/>
        <v>9688.1683766387578</v>
      </c>
      <c r="BR28" s="24">
        <f t="shared" si="10"/>
        <v>7671.4099258362048</v>
      </c>
      <c r="BS28" s="24">
        <f t="shared" si="10"/>
        <v>12330.369774290477</v>
      </c>
      <c r="BT28" s="24">
        <f t="shared" ref="BT28:CD28" si="11">SUM(BT12+BT16+BT27)</f>
        <v>6886.8368395242978</v>
      </c>
      <c r="BU28" s="24">
        <f t="shared" si="11"/>
        <v>7845.4587820183278</v>
      </c>
      <c r="BV28" s="24">
        <f t="shared" si="11"/>
        <v>10281.583370790988</v>
      </c>
      <c r="BW28" s="24">
        <f t="shared" si="11"/>
        <v>9427.129196608892</v>
      </c>
      <c r="BX28" s="24">
        <f t="shared" si="11"/>
        <v>5479.1096266046934</v>
      </c>
      <c r="BY28" s="24">
        <f t="shared" si="11"/>
        <v>15899.594310251941</v>
      </c>
      <c r="BZ28" s="24">
        <f t="shared" si="11"/>
        <v>5350.1507948951012</v>
      </c>
      <c r="CA28" s="24">
        <f t="shared" si="11"/>
        <v>9774.9343304305858</v>
      </c>
      <c r="CB28" s="24">
        <f t="shared" si="11"/>
        <v>10793.001660252623</v>
      </c>
      <c r="CC28" s="24">
        <f t="shared" si="11"/>
        <v>250420.64705064191</v>
      </c>
      <c r="CD28" s="24">
        <f t="shared" si="11"/>
        <v>916438.98</v>
      </c>
      <c r="CE28" s="50"/>
      <c r="CF28" s="43"/>
      <c r="CG28" s="44"/>
      <c r="CH28" s="45"/>
    </row>
    <row r="29" spans="1:86" s="11" customFormat="1" ht="78.75" customHeight="1" thickBot="1" x14ac:dyDescent="0.35">
      <c r="A29" s="1" t="s">
        <v>117</v>
      </c>
      <c r="B29" s="8" t="s">
        <v>118</v>
      </c>
      <c r="C29" s="18">
        <f t="shared" ref="C29:BN29" si="12">C28*$CD$29/$CD$28</f>
        <v>18088.750500514874</v>
      </c>
      <c r="D29" s="18">
        <f t="shared" si="12"/>
        <v>16181.100706912428</v>
      </c>
      <c r="E29" s="18">
        <f t="shared" si="12"/>
        <v>6480.12688950547</v>
      </c>
      <c r="F29" s="18">
        <f t="shared" si="12"/>
        <v>18786.295431223392</v>
      </c>
      <c r="G29" s="18">
        <f t="shared" si="12"/>
        <v>18210.08479469021</v>
      </c>
      <c r="H29" s="18">
        <f t="shared" si="12"/>
        <v>8942.8059761540389</v>
      </c>
      <c r="I29" s="18">
        <f t="shared" si="12"/>
        <v>12683.016986361597</v>
      </c>
      <c r="J29" s="18">
        <f t="shared" si="12"/>
        <v>13554.940028763165</v>
      </c>
      <c r="K29" s="18">
        <f t="shared" si="12"/>
        <v>31696.916835226879</v>
      </c>
      <c r="L29" s="18">
        <f t="shared" si="12"/>
        <v>7357.0458815305265</v>
      </c>
      <c r="M29" s="18">
        <f t="shared" si="12"/>
        <v>27346.940217358879</v>
      </c>
      <c r="N29" s="18">
        <f t="shared" si="12"/>
        <v>8856.6643294295445</v>
      </c>
      <c r="O29" s="18">
        <f t="shared" si="12"/>
        <v>89070.33082022547</v>
      </c>
      <c r="P29" s="18">
        <f t="shared" si="12"/>
        <v>20390.009847474641</v>
      </c>
      <c r="Q29" s="18">
        <f t="shared" si="12"/>
        <v>18580.318401856894</v>
      </c>
      <c r="R29" s="18">
        <f t="shared" si="12"/>
        <v>8017.4140234673905</v>
      </c>
      <c r="S29" s="18">
        <f t="shared" si="12"/>
        <v>12851.248957525586</v>
      </c>
      <c r="T29" s="18">
        <f t="shared" si="12"/>
        <v>35829.674787129974</v>
      </c>
      <c r="U29" s="18">
        <f t="shared" si="12"/>
        <v>10772.144732351095</v>
      </c>
      <c r="V29" s="18">
        <f t="shared" si="12"/>
        <v>6990.3577209513205</v>
      </c>
      <c r="W29" s="18">
        <f t="shared" si="12"/>
        <v>6654.09839824562</v>
      </c>
      <c r="X29" s="18">
        <f t="shared" si="12"/>
        <v>6975.3536057683486</v>
      </c>
      <c r="Y29" s="18">
        <f t="shared" si="12"/>
        <v>12928.309412191302</v>
      </c>
      <c r="Z29" s="18">
        <f t="shared" si="12"/>
        <v>25188.197107978289</v>
      </c>
      <c r="AA29" s="18">
        <f t="shared" si="12"/>
        <v>10082.906615554966</v>
      </c>
      <c r="AB29" s="18">
        <f t="shared" si="12"/>
        <v>12752.928601821819</v>
      </c>
      <c r="AC29" s="18">
        <f t="shared" si="12"/>
        <v>6367.8660378075419</v>
      </c>
      <c r="AD29" s="18">
        <f t="shared" si="12"/>
        <v>8721.753412592012</v>
      </c>
      <c r="AE29" s="18">
        <f t="shared" si="12"/>
        <v>7214.7345177448087</v>
      </c>
      <c r="AF29" s="18">
        <f t="shared" si="12"/>
        <v>4320.8301001617383</v>
      </c>
      <c r="AG29" s="18">
        <f t="shared" si="12"/>
        <v>491893.16567851987</v>
      </c>
      <c r="AH29" s="18">
        <f t="shared" si="12"/>
        <v>17242.115524501594</v>
      </c>
      <c r="AI29" s="18">
        <f t="shared" si="12"/>
        <v>16473.275087879319</v>
      </c>
      <c r="AJ29" s="18">
        <f t="shared" si="12"/>
        <v>12501.253035590278</v>
      </c>
      <c r="AK29" s="18">
        <f t="shared" si="12"/>
        <v>12350.36881898211</v>
      </c>
      <c r="AL29" s="18">
        <f t="shared" si="12"/>
        <v>35368.975319438359</v>
      </c>
      <c r="AM29" s="18">
        <f t="shared" si="12"/>
        <v>9567.2815371474408</v>
      </c>
      <c r="AN29" s="18">
        <f t="shared" si="12"/>
        <v>8202.0021289847482</v>
      </c>
      <c r="AO29" s="18">
        <f t="shared" si="12"/>
        <v>30309.297657266721</v>
      </c>
      <c r="AP29" s="18">
        <f t="shared" si="12"/>
        <v>11543.245679670643</v>
      </c>
      <c r="AQ29" s="18">
        <f t="shared" si="12"/>
        <v>15732.969192156916</v>
      </c>
      <c r="AR29" s="18">
        <f t="shared" si="12"/>
        <v>169291.08922025218</v>
      </c>
      <c r="AS29" s="18">
        <f t="shared" si="12"/>
        <v>8641.746316199662</v>
      </c>
      <c r="AT29" s="18">
        <f t="shared" si="12"/>
        <v>11273.561087395436</v>
      </c>
      <c r="AU29" s="18">
        <f t="shared" si="12"/>
        <v>6026.3139730360126</v>
      </c>
      <c r="AV29" s="18">
        <f t="shared" si="12"/>
        <v>10713.421440440088</v>
      </c>
      <c r="AW29" s="18">
        <f t="shared" si="12"/>
        <v>5985.8332367765661</v>
      </c>
      <c r="AX29" s="18">
        <f t="shared" si="12"/>
        <v>9854.1981476167948</v>
      </c>
      <c r="AY29" s="18">
        <f t="shared" si="12"/>
        <v>3473.2059178194336</v>
      </c>
      <c r="AZ29" s="18">
        <f t="shared" si="12"/>
        <v>55968.280119283991</v>
      </c>
      <c r="BA29" s="18">
        <f t="shared" si="12"/>
        <v>8161.193310826081</v>
      </c>
      <c r="BB29" s="18">
        <f t="shared" si="12"/>
        <v>5913.8526102270898</v>
      </c>
      <c r="BC29" s="18">
        <f t="shared" si="12"/>
        <v>33238.311956675025</v>
      </c>
      <c r="BD29" s="18">
        <f t="shared" si="12"/>
        <v>8826.1138710972209</v>
      </c>
      <c r="BE29" s="18">
        <f t="shared" si="12"/>
        <v>7072.0447468265656</v>
      </c>
      <c r="BF29" s="18">
        <f t="shared" si="12"/>
        <v>8567.2253740955512</v>
      </c>
      <c r="BG29" s="18">
        <f t="shared" si="12"/>
        <v>6080.3528545771542</v>
      </c>
      <c r="BH29" s="18">
        <f t="shared" si="12"/>
        <v>9486.1146222844964</v>
      </c>
      <c r="BI29" s="18">
        <f t="shared" si="12"/>
        <v>2548.5965977672777</v>
      </c>
      <c r="BJ29" s="18">
        <f t="shared" si="12"/>
        <v>5375.5697353615751</v>
      </c>
      <c r="BK29" s="18">
        <f t="shared" si="12"/>
        <v>10170.984380890017</v>
      </c>
      <c r="BL29" s="18">
        <f t="shared" si="12"/>
        <v>7252.2286602523627</v>
      </c>
      <c r="BM29" s="18">
        <f t="shared" si="12"/>
        <v>8101.7404475050016</v>
      </c>
      <c r="BN29" s="18">
        <f t="shared" si="12"/>
        <v>4290.4813033376795</v>
      </c>
      <c r="BO29" s="18">
        <f t="shared" ref="BO29:CC29" si="13">BO28*$CD$29/$CD$28</f>
        <v>7687.0128017035267</v>
      </c>
      <c r="BP29" s="18">
        <f t="shared" si="13"/>
        <v>16892.696505096334</v>
      </c>
      <c r="BQ29" s="18">
        <f t="shared" si="13"/>
        <v>10431.986883990778</v>
      </c>
      <c r="BR29" s="18">
        <f t="shared" si="13"/>
        <v>8260.3898504709014</v>
      </c>
      <c r="BS29" s="18">
        <f t="shared" si="13"/>
        <v>13277.04585216777</v>
      </c>
      <c r="BT29" s="18">
        <f t="shared" si="13"/>
        <v>7415.5804058215117</v>
      </c>
      <c r="BU29" s="18">
        <f t="shared" si="13"/>
        <v>8447.8014761032227</v>
      </c>
      <c r="BV29" s="18">
        <f t="shared" si="13"/>
        <v>11070.961888872689</v>
      </c>
      <c r="BW29" s="18">
        <f t="shared" si="13"/>
        <v>10150.906168171918</v>
      </c>
      <c r="BX29" s="18">
        <f t="shared" si="13"/>
        <v>5899.7735731465827</v>
      </c>
      <c r="BY29" s="18">
        <f t="shared" si="13"/>
        <v>17120.301057656485</v>
      </c>
      <c r="BZ29" s="18">
        <f t="shared" si="13"/>
        <v>5760.9138022725356</v>
      </c>
      <c r="CA29" s="18">
        <f t="shared" si="13"/>
        <v>10525.414377893123</v>
      </c>
      <c r="CB29" s="18">
        <f t="shared" si="13"/>
        <v>11621.644812670896</v>
      </c>
      <c r="CC29" s="18">
        <f t="shared" si="13"/>
        <v>269646.93468912737</v>
      </c>
      <c r="CD29" s="18">
        <v>986799.47</v>
      </c>
      <c r="CE29" s="50"/>
      <c r="CF29" s="43"/>
      <c r="CG29" s="44"/>
      <c r="CH29" s="45"/>
    </row>
    <row r="30" spans="1:86" ht="32.25" customHeight="1" thickBot="1" x14ac:dyDescent="0.35">
      <c r="A30" s="6" t="s">
        <v>119</v>
      </c>
      <c r="B30" s="6" t="s">
        <v>120</v>
      </c>
      <c r="C30" s="25">
        <v>38.677400617942737</v>
      </c>
      <c r="D30" s="25">
        <v>31.50100641336337</v>
      </c>
      <c r="E30" s="25">
        <v>13.815752677022754</v>
      </c>
      <c r="F30" s="25">
        <v>40.55306548414849</v>
      </c>
      <c r="G30" s="25">
        <v>36.117183138345617</v>
      </c>
      <c r="H30" s="25">
        <v>25.009713975747605</v>
      </c>
      <c r="I30" s="25">
        <v>26.353077916623938</v>
      </c>
      <c r="J30" s="25">
        <v>20.934783820891017</v>
      </c>
      <c r="K30" s="25">
        <v>37.257172286571198</v>
      </c>
      <c r="L30" s="25">
        <v>13.822826929646293</v>
      </c>
      <c r="M30" s="25">
        <v>44.956046178685</v>
      </c>
      <c r="N30" s="25">
        <v>14.822359655655221</v>
      </c>
      <c r="O30" s="25">
        <v>20.389373137298989</v>
      </c>
      <c r="P30" s="25">
        <v>39.156454725435793</v>
      </c>
      <c r="Q30" s="25">
        <v>41.800440534543043</v>
      </c>
      <c r="R30" s="25">
        <v>17.176616713099076</v>
      </c>
      <c r="S30" s="25">
        <v>28.982161171323309</v>
      </c>
      <c r="T30" s="25">
        <v>50.049825186678824</v>
      </c>
      <c r="U30" s="25">
        <v>28.231206656794498</v>
      </c>
      <c r="V30" s="25">
        <v>12.360104912832805</v>
      </c>
      <c r="W30" s="25">
        <v>15.752553630928446</v>
      </c>
      <c r="X30" s="25">
        <v>20.499460345424062</v>
      </c>
      <c r="Y30" s="25">
        <v>41.158607367532376</v>
      </c>
      <c r="Z30" s="25">
        <v>50.659671355364452</v>
      </c>
      <c r="AA30" s="25">
        <v>23.204207566463353</v>
      </c>
      <c r="AB30" s="25">
        <v>33.193628443142536</v>
      </c>
      <c r="AC30" s="25">
        <v>21.08622797676113</v>
      </c>
      <c r="AD30" s="25">
        <v>18.439002211914755</v>
      </c>
      <c r="AE30" s="25">
        <v>17.479918598306902</v>
      </c>
      <c r="AF30" s="25">
        <v>15.123893541564417</v>
      </c>
      <c r="AG30" s="25">
        <v>838.56374317005213</v>
      </c>
      <c r="AH30" s="25">
        <v>46.485905640324845</v>
      </c>
      <c r="AI30" s="25">
        <v>51.363834846321723</v>
      </c>
      <c r="AJ30" s="25">
        <v>45.892357953033624</v>
      </c>
      <c r="AK30" s="25">
        <v>33.678197732055644</v>
      </c>
      <c r="AL30" s="25">
        <v>53.201069969880955</v>
      </c>
      <c r="AM30" s="25">
        <v>36.804424132912523</v>
      </c>
      <c r="AN30" s="25">
        <v>19.433325338938594</v>
      </c>
      <c r="AO30" s="25">
        <v>47.928226364448804</v>
      </c>
      <c r="AP30" s="25">
        <v>28.325439090839371</v>
      </c>
      <c r="AQ30" s="25">
        <v>36.911538799745919</v>
      </c>
      <c r="AR30" s="25">
        <v>400.024319868502</v>
      </c>
      <c r="AS30" s="25">
        <v>18.4407511351945</v>
      </c>
      <c r="AT30" s="25">
        <v>21.572422506702068</v>
      </c>
      <c r="AU30" s="25">
        <v>14.084164694418728</v>
      </c>
      <c r="AV30" s="25">
        <v>11.223462733417493</v>
      </c>
      <c r="AW30" s="25">
        <v>10.019667129061022</v>
      </c>
      <c r="AX30" s="25">
        <v>19.744274245905679</v>
      </c>
      <c r="AY30" s="25">
        <v>11.744239060164318</v>
      </c>
      <c r="AZ30" s="25">
        <v>106.8289815048638</v>
      </c>
      <c r="BA30" s="25">
        <v>35.316037778436801</v>
      </c>
      <c r="BB30" s="25">
        <v>18.302902344493042</v>
      </c>
      <c r="BC30" s="25">
        <v>66.84605528652672</v>
      </c>
      <c r="BD30" s="25">
        <v>27.331364553577384</v>
      </c>
      <c r="BE30" s="25">
        <v>26.52518776778912</v>
      </c>
      <c r="BF30" s="25">
        <v>26.412313006195962</v>
      </c>
      <c r="BG30" s="25">
        <v>17.430601943926412</v>
      </c>
      <c r="BH30" s="25">
        <v>45.365132273431975</v>
      </c>
      <c r="BI30" s="25">
        <v>10.464259275107617</v>
      </c>
      <c r="BJ30" s="25">
        <v>25.189140751444576</v>
      </c>
      <c r="BK30" s="25">
        <v>39.404471086393194</v>
      </c>
      <c r="BL30" s="25">
        <v>29.598216958684688</v>
      </c>
      <c r="BM30" s="25">
        <v>27.245152960701294</v>
      </c>
      <c r="BN30" s="25">
        <v>19.272058180617833</v>
      </c>
      <c r="BO30" s="25">
        <v>30.681447169786555</v>
      </c>
      <c r="BP30" s="25">
        <v>48.969715345076139</v>
      </c>
      <c r="BQ30" s="25">
        <v>40.662935725599247</v>
      </c>
      <c r="BR30" s="25">
        <v>33.421323489051467</v>
      </c>
      <c r="BS30" s="25">
        <v>50.646296116301237</v>
      </c>
      <c r="BT30" s="25">
        <v>24.508451273566219</v>
      </c>
      <c r="BU30" s="25">
        <v>35.610303565336672</v>
      </c>
      <c r="BV30" s="25">
        <v>48.623063099631672</v>
      </c>
      <c r="BW30" s="25">
        <v>40.272194907587348</v>
      </c>
      <c r="BX30" s="25">
        <v>21.674571034183156</v>
      </c>
      <c r="BY30" s="25">
        <v>40.370518068805907</v>
      </c>
      <c r="BZ30" s="25">
        <v>17.265218937544603</v>
      </c>
      <c r="CA30" s="25">
        <v>27.56761024880841</v>
      </c>
      <c r="CB30" s="25">
        <v>21.776412307977047</v>
      </c>
      <c r="CC30" s="25">
        <v>896.75295545658219</v>
      </c>
      <c r="CD30" s="25">
        <v>2242.17</v>
      </c>
      <c r="CE30" s="50"/>
      <c r="CF30" s="43"/>
      <c r="CG30" s="44"/>
      <c r="CH30" s="45"/>
    </row>
    <row r="31" spans="1:86" ht="47.25" customHeight="1" thickBot="1" x14ac:dyDescent="0.35">
      <c r="A31" s="1" t="s">
        <v>121</v>
      </c>
      <c r="B31" s="8" t="s">
        <v>122</v>
      </c>
      <c r="C31" s="26">
        <f>C29/C30*100</f>
        <v>46768.268320812043</v>
      </c>
      <c r="D31" s="26">
        <f>D29/D30*100</f>
        <v>51366.932518219721</v>
      </c>
      <c r="E31" s="26">
        <f>E29/E30*100</f>
        <v>46903.900503971054</v>
      </c>
      <c r="F31" s="26">
        <f>F29/F30*100</f>
        <v>46325.216619115119</v>
      </c>
      <c r="G31" s="26">
        <f>G29/G30*100</f>
        <v>50419.449171706205</v>
      </c>
      <c r="H31" s="26">
        <f t="shared" ref="H31:BS31" si="14">H29/H30*100</f>
        <v>35757.33007113175</v>
      </c>
      <c r="I31" s="26">
        <f t="shared" si="14"/>
        <v>48127.270091517275</v>
      </c>
      <c r="J31" s="26">
        <f t="shared" si="14"/>
        <v>64748.411756879781</v>
      </c>
      <c r="K31" s="26">
        <f t="shared" si="14"/>
        <v>85076.013261080385</v>
      </c>
      <c r="L31" s="26">
        <f t="shared" si="14"/>
        <v>53223.887696601458</v>
      </c>
      <c r="M31" s="26">
        <f t="shared" si="14"/>
        <v>60830.394444974299</v>
      </c>
      <c r="N31" s="26">
        <f t="shared" si="14"/>
        <v>59752.053891435789</v>
      </c>
      <c r="O31" s="26">
        <f t="shared" si="14"/>
        <v>436846.8330067785</v>
      </c>
      <c r="P31" s="26">
        <f t="shared" si="14"/>
        <v>52073.17667150651</v>
      </c>
      <c r="Q31" s="26">
        <f t="shared" si="14"/>
        <v>44450.054028742816</v>
      </c>
      <c r="R31" s="26">
        <f t="shared" si="14"/>
        <v>46676.328390987626</v>
      </c>
      <c r="S31" s="26">
        <f t="shared" si="14"/>
        <v>44341.927717389772</v>
      </c>
      <c r="T31" s="26">
        <f t="shared" si="14"/>
        <v>71588.011853168951</v>
      </c>
      <c r="U31" s="26">
        <f t="shared" si="14"/>
        <v>38156.869677260242</v>
      </c>
      <c r="V31" s="26">
        <f t="shared" si="14"/>
        <v>56555.81218969771</v>
      </c>
      <c r="W31" s="26">
        <f t="shared" si="14"/>
        <v>42241.394977262687</v>
      </c>
      <c r="X31" s="26">
        <f t="shared" si="14"/>
        <v>34027.010897998611</v>
      </c>
      <c r="Y31" s="26">
        <f t="shared" si="14"/>
        <v>31410.949590072112</v>
      </c>
      <c r="Z31" s="26">
        <f t="shared" si="14"/>
        <v>49720.41158990081</v>
      </c>
      <c r="AA31" s="26">
        <f t="shared" si="14"/>
        <v>43452.923728055335</v>
      </c>
      <c r="AB31" s="26">
        <f t="shared" si="14"/>
        <v>38419.808860806974</v>
      </c>
      <c r="AC31" s="26">
        <f t="shared" si="14"/>
        <v>30199.170969912153</v>
      </c>
      <c r="AD31" s="26">
        <f t="shared" si="14"/>
        <v>47300.571431984892</v>
      </c>
      <c r="AE31" s="26">
        <f t="shared" si="14"/>
        <v>41274.417138553639</v>
      </c>
      <c r="AF31" s="26">
        <f t="shared" si="14"/>
        <v>28569.561722230894</v>
      </c>
      <c r="AG31" s="26">
        <f t="shared" si="14"/>
        <v>58659.007104099059</v>
      </c>
      <c r="AH31" s="26">
        <f t="shared" si="14"/>
        <v>37091.060800038889</v>
      </c>
      <c r="AI31" s="26">
        <f t="shared" si="14"/>
        <v>32071.739069262672</v>
      </c>
      <c r="AJ31" s="26">
        <f t="shared" si="14"/>
        <v>27240.380736993506</v>
      </c>
      <c r="AK31" s="26">
        <f t="shared" si="14"/>
        <v>36671.703507538819</v>
      </c>
      <c r="AL31" s="26">
        <f t="shared" si="14"/>
        <v>66481.699220451788</v>
      </c>
      <c r="AM31" s="26">
        <f t="shared" si="14"/>
        <v>25994.92251963224</v>
      </c>
      <c r="AN31" s="26">
        <f t="shared" si="14"/>
        <v>42205.860221721181</v>
      </c>
      <c r="AO31" s="26">
        <f t="shared" si="14"/>
        <v>63238.930284615992</v>
      </c>
      <c r="AP31" s="26">
        <f t="shared" si="14"/>
        <v>40752.221501850618</v>
      </c>
      <c r="AQ31" s="26">
        <f t="shared" si="14"/>
        <v>42623.444331356928</v>
      </c>
      <c r="AR31" s="26">
        <f t="shared" si="14"/>
        <v>42320.199250861144</v>
      </c>
      <c r="AS31" s="26">
        <f t="shared" si="14"/>
        <v>46862.225149314749</v>
      </c>
      <c r="AT31" s="26">
        <f t="shared" si="14"/>
        <v>52259.133548367106</v>
      </c>
      <c r="AU31" s="26">
        <f t="shared" si="14"/>
        <v>42787.869240297368</v>
      </c>
      <c r="AV31" s="26">
        <f t="shared" si="14"/>
        <v>95455.579930258289</v>
      </c>
      <c r="AW31" s="26">
        <f t="shared" si="14"/>
        <v>59740.839288116345</v>
      </c>
      <c r="AX31" s="26">
        <f t="shared" si="14"/>
        <v>49909.143404753078</v>
      </c>
      <c r="AY31" s="26">
        <f t="shared" si="14"/>
        <v>29573.69907089441</v>
      </c>
      <c r="AZ31" s="26">
        <f t="shared" si="14"/>
        <v>52390.539843100363</v>
      </c>
      <c r="BA31" s="26">
        <f t="shared" si="14"/>
        <v>23109.02871388683</v>
      </c>
      <c r="BB31" s="26">
        <f t="shared" si="14"/>
        <v>32311.010018618406</v>
      </c>
      <c r="BC31" s="26">
        <f t="shared" si="14"/>
        <v>49723.670026904991</v>
      </c>
      <c r="BD31" s="26">
        <f t="shared" si="14"/>
        <v>32292.986520286915</v>
      </c>
      <c r="BE31" s="26">
        <f t="shared" si="14"/>
        <v>26661.619924193365</v>
      </c>
      <c r="BF31" s="26">
        <f t="shared" si="14"/>
        <v>32436.482833161182</v>
      </c>
      <c r="BG31" s="26">
        <f t="shared" si="14"/>
        <v>34883.2064098384</v>
      </c>
      <c r="BH31" s="26">
        <f t="shared" si="14"/>
        <v>20910.585171687082</v>
      </c>
      <c r="BI31" s="26">
        <f t="shared" si="14"/>
        <v>24355.250866440972</v>
      </c>
      <c r="BJ31" s="26">
        <f t="shared" si="14"/>
        <v>21340.822175735753</v>
      </c>
      <c r="BK31" s="26">
        <f t="shared" si="14"/>
        <v>25811.752068922378</v>
      </c>
      <c r="BL31" s="26">
        <f t="shared" si="14"/>
        <v>24502.248464411026</v>
      </c>
      <c r="BM31" s="26">
        <f t="shared" si="14"/>
        <v>29736.446916598488</v>
      </c>
      <c r="BN31" s="26">
        <f t="shared" si="14"/>
        <v>22262.704186170806</v>
      </c>
      <c r="BO31" s="26">
        <f t="shared" si="14"/>
        <v>25054.27061235001</v>
      </c>
      <c r="BP31" s="26">
        <f t="shared" si="14"/>
        <v>34496.211354422092</v>
      </c>
      <c r="BQ31" s="26">
        <f t="shared" si="14"/>
        <v>25654.780447697351</v>
      </c>
      <c r="BR31" s="26">
        <f t="shared" si="14"/>
        <v>24715.926803966733</v>
      </c>
      <c r="BS31" s="26">
        <f t="shared" si="14"/>
        <v>26215.235605145001</v>
      </c>
      <c r="BT31" s="26">
        <f t="shared" ref="BT31:CD31" si="15">BT29/BT30*100</f>
        <v>30257.237893361482</v>
      </c>
      <c r="BU31" s="26">
        <f t="shared" si="15"/>
        <v>23722.913399498157</v>
      </c>
      <c r="BV31" s="26">
        <f t="shared" si="15"/>
        <v>22768.951981053931</v>
      </c>
      <c r="BW31" s="26">
        <f t="shared" si="15"/>
        <v>25205.743544560242</v>
      </c>
      <c r="BX31" s="26">
        <f t="shared" si="15"/>
        <v>27219.793941213407</v>
      </c>
      <c r="BY31" s="26">
        <f t="shared" si="15"/>
        <v>42407.9300356694</v>
      </c>
      <c r="BZ31" s="26">
        <f t="shared" si="15"/>
        <v>33367.163330578835</v>
      </c>
      <c r="CA31" s="26">
        <f t="shared" si="15"/>
        <v>38180.365591711299</v>
      </c>
      <c r="CB31" s="26">
        <f t="shared" si="15"/>
        <v>53368.041752284887</v>
      </c>
      <c r="CC31" s="26">
        <f t="shared" si="15"/>
        <v>30069.255199927</v>
      </c>
      <c r="CD31" s="26">
        <f t="shared" si="15"/>
        <v>44010.912196666621</v>
      </c>
      <c r="CE31" s="51"/>
      <c r="CF31" s="43"/>
      <c r="CG31" s="44"/>
      <c r="CH31" s="45"/>
    </row>
    <row r="32" spans="1:86" ht="32.25" customHeight="1" thickBot="1" x14ac:dyDescent="0.3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46"/>
      <c r="CG32" s="47"/>
      <c r="CH32" s="48"/>
    </row>
    <row r="33" ht="17.399999999999999" x14ac:dyDescent="0.3"/>
    <row r="34" ht="17.399999999999999" x14ac:dyDescent="0.3"/>
  </sheetData>
  <mergeCells count="93">
    <mergeCell ref="C2:C4"/>
    <mergeCell ref="A32:CE32"/>
    <mergeCell ref="K2:K4"/>
    <mergeCell ref="J2:J4"/>
    <mergeCell ref="I2:I4"/>
    <mergeCell ref="H2:H4"/>
    <mergeCell ref="G2:G4"/>
    <mergeCell ref="F2:F4"/>
    <mergeCell ref="E2:E4"/>
    <mergeCell ref="D2:D4"/>
    <mergeCell ref="CB2:CB4"/>
    <mergeCell ref="CC2:CC4"/>
    <mergeCell ref="CD2:CD4"/>
    <mergeCell ref="BV2:BV4"/>
    <mergeCell ref="BW2:BW4"/>
    <mergeCell ref="BX2:BX4"/>
    <mergeCell ref="BN2:BN4"/>
    <mergeCell ref="BY2:BY4"/>
    <mergeCell ref="BZ2:BZ4"/>
    <mergeCell ref="CA2:CA4"/>
    <mergeCell ref="BP2:BP4"/>
    <mergeCell ref="BQ2:BQ4"/>
    <mergeCell ref="BR2:BR4"/>
    <mergeCell ref="BS2:BS4"/>
    <mergeCell ref="BT2:BT4"/>
    <mergeCell ref="BU2:BU4"/>
    <mergeCell ref="BI2:BI4"/>
    <mergeCell ref="BJ2:BJ4"/>
    <mergeCell ref="BK2:BK4"/>
    <mergeCell ref="BL2:BL4"/>
    <mergeCell ref="BM2:BM4"/>
    <mergeCell ref="AK2:AK4"/>
    <mergeCell ref="AL2:AL4"/>
    <mergeCell ref="BC2:BC4"/>
    <mergeCell ref="AN2:AN4"/>
    <mergeCell ref="AO2:AO4"/>
    <mergeCell ref="AP2:AP4"/>
    <mergeCell ref="AQ2:AQ4"/>
    <mergeCell ref="AR2:AR4"/>
    <mergeCell ref="AS2:AS4"/>
    <mergeCell ref="AX2:AX4"/>
    <mergeCell ref="AY2:AY4"/>
    <mergeCell ref="AZ2:AZ4"/>
    <mergeCell ref="BA2:BA4"/>
    <mergeCell ref="BB2:BB4"/>
    <mergeCell ref="CF1:CH32"/>
    <mergeCell ref="AS1:AZ1"/>
    <mergeCell ref="BA1:BK1"/>
    <mergeCell ref="BL1:BU1"/>
    <mergeCell ref="BV1:CD1"/>
    <mergeCell ref="CE1:CE31"/>
    <mergeCell ref="AT2:AT4"/>
    <mergeCell ref="AU2:AU4"/>
    <mergeCell ref="AV2:AV4"/>
    <mergeCell ref="AW2:AW4"/>
    <mergeCell ref="BO2:BO4"/>
    <mergeCell ref="BD2:BD4"/>
    <mergeCell ref="BE2:BE4"/>
    <mergeCell ref="BF2:BF4"/>
    <mergeCell ref="BG2:BG4"/>
    <mergeCell ref="BH2:BH4"/>
    <mergeCell ref="A1:A4"/>
    <mergeCell ref="B1:B4"/>
    <mergeCell ref="C1:M1"/>
    <mergeCell ref="N1:W1"/>
    <mergeCell ref="X1:AG1"/>
    <mergeCell ref="AA2:AA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AH1:AR1"/>
    <mergeCell ref="L2:L4"/>
    <mergeCell ref="M2:M4"/>
    <mergeCell ref="N2:N4"/>
    <mergeCell ref="O2:O4"/>
    <mergeCell ref="Z2:Z4"/>
    <mergeCell ref="AM2:AM4"/>
    <mergeCell ref="AB2:AB4"/>
    <mergeCell ref="AC2:AC4"/>
    <mergeCell ref="AD2:AD4"/>
    <mergeCell ref="AE2:AE4"/>
    <mergeCell ref="AF2:AF4"/>
    <mergeCell ref="AG2:AG4"/>
    <mergeCell ref="AH2:AH4"/>
    <mergeCell ref="AI2:AI4"/>
    <mergeCell ref="AJ2:A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2022-03-29T12:52:01Z</dcterms:modified>
</cp:coreProperties>
</file>