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D31" i="1"/>
  <c r="CD18"/>
  <c r="CD27" s="1"/>
  <c r="CC18"/>
  <c r="CC27" s="1"/>
  <c r="CB18"/>
  <c r="CB27" s="1"/>
  <c r="CA18"/>
  <c r="CA27" s="1"/>
  <c r="BZ18"/>
  <c r="BZ27" s="1"/>
  <c r="BY18"/>
  <c r="BY27" s="1"/>
  <c r="BX18"/>
  <c r="BX27" s="1"/>
  <c r="BW18"/>
  <c r="BW27" s="1"/>
  <c r="BV18"/>
  <c r="BV27" s="1"/>
  <c r="BU18"/>
  <c r="BU27" s="1"/>
  <c r="BT18"/>
  <c r="BT27" s="1"/>
  <c r="BS18"/>
  <c r="BS27" s="1"/>
  <c r="BR18"/>
  <c r="BR27" s="1"/>
  <c r="BQ18"/>
  <c r="BQ27" s="1"/>
  <c r="BP18"/>
  <c r="BP27" s="1"/>
  <c r="BO18"/>
  <c r="BO27" s="1"/>
  <c r="BN18"/>
  <c r="BN27" s="1"/>
  <c r="BM18"/>
  <c r="BM27" s="1"/>
  <c r="BL18"/>
  <c r="BL27" s="1"/>
  <c r="BK18"/>
  <c r="BK27" s="1"/>
  <c r="BJ18"/>
  <c r="BJ27" s="1"/>
  <c r="BI18"/>
  <c r="BI27" s="1"/>
  <c r="BH18"/>
  <c r="BH27" s="1"/>
  <c r="BG18"/>
  <c r="BG27" s="1"/>
  <c r="BF18"/>
  <c r="BF27" s="1"/>
  <c r="BE18"/>
  <c r="BE27" s="1"/>
  <c r="BD18"/>
  <c r="BD27" s="1"/>
  <c r="BC18"/>
  <c r="BC27" s="1"/>
  <c r="BB18"/>
  <c r="BB27" s="1"/>
  <c r="BA18"/>
  <c r="BA27" s="1"/>
  <c r="AZ18"/>
  <c r="AZ27" s="1"/>
  <c r="AY18"/>
  <c r="AY27" s="1"/>
  <c r="AX18"/>
  <c r="AX27" s="1"/>
  <c r="AW18"/>
  <c r="AW27" s="1"/>
  <c r="AV18"/>
  <c r="AV27" s="1"/>
  <c r="AU18"/>
  <c r="AU27" s="1"/>
  <c r="AT18"/>
  <c r="AT27" s="1"/>
  <c r="AS18"/>
  <c r="AS27" s="1"/>
  <c r="AR18"/>
  <c r="AR27" s="1"/>
  <c r="AQ18"/>
  <c r="AQ27" s="1"/>
  <c r="AP18"/>
  <c r="AP27" s="1"/>
  <c r="AO18"/>
  <c r="AO27" s="1"/>
  <c r="AN18"/>
  <c r="AN27" s="1"/>
  <c r="AM18"/>
  <c r="AM27" s="1"/>
  <c r="AL18"/>
  <c r="AL27" s="1"/>
  <c r="AK18"/>
  <c r="AK27" s="1"/>
  <c r="AJ18"/>
  <c r="AJ27" s="1"/>
  <c r="AI18"/>
  <c r="AI27" s="1"/>
  <c r="AH18"/>
  <c r="AH27" s="1"/>
  <c r="AG18"/>
  <c r="AG27" s="1"/>
  <c r="AF18"/>
  <c r="AF27" s="1"/>
  <c r="AE18"/>
  <c r="AE27" s="1"/>
  <c r="AD18"/>
  <c r="AD27" s="1"/>
  <c r="AC18"/>
  <c r="AC27" s="1"/>
  <c r="AB18"/>
  <c r="AB27" s="1"/>
  <c r="AA18"/>
  <c r="AA27" s="1"/>
  <c r="Z18"/>
  <c r="Z27" s="1"/>
  <c r="Y18"/>
  <c r="Y27" s="1"/>
  <c r="X18"/>
  <c r="X27" s="1"/>
  <c r="W18"/>
  <c r="W27" s="1"/>
  <c r="V18"/>
  <c r="V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I18"/>
  <c r="I27" s="1"/>
  <c r="H18"/>
  <c r="H27" s="1"/>
  <c r="G18"/>
  <c r="G27" s="1"/>
  <c r="F18"/>
  <c r="F27" s="1"/>
  <c r="E18"/>
  <c r="E27" s="1"/>
  <c r="D18"/>
  <c r="D27" s="1"/>
  <c r="C18"/>
  <c r="C27" s="1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D6"/>
  <c r="CD12" s="1"/>
  <c r="CC6"/>
  <c r="CC12" s="1"/>
  <c r="CB6"/>
  <c r="CB12" s="1"/>
  <c r="CA6"/>
  <c r="CA12" s="1"/>
  <c r="BZ6"/>
  <c r="BZ12" s="1"/>
  <c r="BY6"/>
  <c r="BY12" s="1"/>
  <c r="BX6"/>
  <c r="BX12" s="1"/>
  <c r="BW6"/>
  <c r="BV6"/>
  <c r="BV12" s="1"/>
  <c r="BU6"/>
  <c r="BT6"/>
  <c r="BT12" s="1"/>
  <c r="BS6"/>
  <c r="BR6"/>
  <c r="BR12" s="1"/>
  <c r="BQ6"/>
  <c r="BP6"/>
  <c r="BP12" s="1"/>
  <c r="BO6"/>
  <c r="BN6"/>
  <c r="BN12" s="1"/>
  <c r="BM6"/>
  <c r="BL6"/>
  <c r="BL12" s="1"/>
  <c r="BK6"/>
  <c r="BJ6"/>
  <c r="BJ12" s="1"/>
  <c r="BI6"/>
  <c r="BH6"/>
  <c r="BH12" s="1"/>
  <c r="BG6"/>
  <c r="BF6"/>
  <c r="BF12" s="1"/>
  <c r="BE6"/>
  <c r="BD6"/>
  <c r="BD12" s="1"/>
  <c r="BC6"/>
  <c r="BB6"/>
  <c r="BB12" s="1"/>
  <c r="BA6"/>
  <c r="AZ6"/>
  <c r="AZ12" s="1"/>
  <c r="AY6"/>
  <c r="AX6"/>
  <c r="AX12" s="1"/>
  <c r="AW6"/>
  <c r="AV6"/>
  <c r="AV12" s="1"/>
  <c r="AU6"/>
  <c r="AT6"/>
  <c r="AT12" s="1"/>
  <c r="AS6"/>
  <c r="AR6"/>
  <c r="AR12" s="1"/>
  <c r="AQ6"/>
  <c r="AP6"/>
  <c r="AP12" s="1"/>
  <c r="AO6"/>
  <c r="AN6"/>
  <c r="AN12" s="1"/>
  <c r="AM6"/>
  <c r="AL6"/>
  <c r="AL12" s="1"/>
  <c r="AK6"/>
  <c r="AJ6"/>
  <c r="AJ12" s="1"/>
  <c r="AI6"/>
  <c r="AH6"/>
  <c r="AH12" s="1"/>
  <c r="AG6"/>
  <c r="AF6"/>
  <c r="AF12" s="1"/>
  <c r="AE6"/>
  <c r="AD6"/>
  <c r="AD12" s="1"/>
  <c r="AC6"/>
  <c r="AB6"/>
  <c r="AB12" s="1"/>
  <c r="AA6"/>
  <c r="Z6"/>
  <c r="Z12" s="1"/>
  <c r="Y6"/>
  <c r="X6"/>
  <c r="X12" s="1"/>
  <c r="W6"/>
  <c r="V6"/>
  <c r="V12" s="1"/>
  <c r="U6"/>
  <c r="T6"/>
  <c r="T12" s="1"/>
  <c r="S6"/>
  <c r="R6"/>
  <c r="R12" s="1"/>
  <c r="Q6"/>
  <c r="P6"/>
  <c r="P12" s="1"/>
  <c r="O6"/>
  <c r="N6"/>
  <c r="N12" s="1"/>
  <c r="M6"/>
  <c r="L6"/>
  <c r="L12" s="1"/>
  <c r="K6"/>
  <c r="J6"/>
  <c r="J12" s="1"/>
  <c r="I6"/>
  <c r="H6"/>
  <c r="H12" s="1"/>
  <c r="G6"/>
  <c r="F6"/>
  <c r="F12" s="1"/>
  <c r="E6"/>
  <c r="D6"/>
  <c r="D12" s="1"/>
  <c r="C6"/>
  <c r="D28" l="1"/>
  <c r="F28"/>
  <c r="H28"/>
  <c r="J28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BN28"/>
  <c r="BP28"/>
  <c r="BR28"/>
  <c r="BT28"/>
  <c r="BV28"/>
  <c r="BX28"/>
  <c r="CB28"/>
  <c r="BY28"/>
  <c r="CA28"/>
  <c r="CC28"/>
  <c r="BZ28"/>
  <c r="CD28"/>
  <c r="C12"/>
  <c r="E12"/>
  <c r="G12"/>
  <c r="I12"/>
  <c r="K12"/>
  <c r="M12"/>
  <c r="O12"/>
  <c r="Q12"/>
  <c r="S12"/>
  <c r="U12"/>
  <c r="W12"/>
  <c r="Y12"/>
  <c r="AA12"/>
  <c r="AC12"/>
  <c r="AE12"/>
  <c r="AG12"/>
  <c r="AI12"/>
  <c r="AK12"/>
  <c r="AM12"/>
  <c r="AO12"/>
  <c r="AQ12"/>
  <c r="AS12"/>
  <c r="AU12"/>
  <c r="AW12"/>
  <c r="AY12"/>
  <c r="BA12"/>
  <c r="BC12"/>
  <c r="BE12"/>
  <c r="BG12"/>
  <c r="BI12"/>
  <c r="BK12"/>
  <c r="BM12"/>
  <c r="BO12"/>
  <c r="BQ12"/>
  <c r="BS12"/>
  <c r="BU12"/>
  <c r="BW12"/>
  <c r="BY29" l="1"/>
  <c r="BY31" s="1"/>
  <c r="BX29"/>
  <c r="BT29"/>
  <c r="BP29"/>
  <c r="BL29"/>
  <c r="BH29"/>
  <c r="BD29"/>
  <c r="AZ29"/>
  <c r="AV29"/>
  <c r="AR29"/>
  <c r="CA29"/>
  <c r="CA31" s="1"/>
  <c r="CB29"/>
  <c r="BV29"/>
  <c r="BR29"/>
  <c r="BN29"/>
  <c r="BJ29"/>
  <c r="BF29"/>
  <c r="BB29"/>
  <c r="AX29"/>
  <c r="AT29"/>
  <c r="AP29"/>
  <c r="BW28"/>
  <c r="BW29" s="1"/>
  <c r="BS28"/>
  <c r="BS29" s="1"/>
  <c r="BO28"/>
  <c r="BO29" s="1"/>
  <c r="BK28"/>
  <c r="BK29" s="1"/>
  <c r="BG28"/>
  <c r="BG29" s="1"/>
  <c r="BC28"/>
  <c r="BC29" s="1"/>
  <c r="AY28"/>
  <c r="AY29" s="1"/>
  <c r="AU28"/>
  <c r="AU29" s="1"/>
  <c r="AQ28"/>
  <c r="AQ29" s="1"/>
  <c r="AM28"/>
  <c r="AM29" s="1"/>
  <c r="AI28"/>
  <c r="AI29" s="1"/>
  <c r="AE28"/>
  <c r="AE29" s="1"/>
  <c r="AA28"/>
  <c r="AA29" s="1"/>
  <c r="W28"/>
  <c r="W29" s="1"/>
  <c r="S28"/>
  <c r="S29" s="1"/>
  <c r="O28"/>
  <c r="O29" s="1"/>
  <c r="K28"/>
  <c r="K29" s="1"/>
  <c r="G28"/>
  <c r="G29" s="1"/>
  <c r="C28"/>
  <c r="CC29"/>
  <c r="CB31"/>
  <c r="BT31"/>
  <c r="BP31"/>
  <c r="BL31"/>
  <c r="BJ31"/>
  <c r="BD31"/>
  <c r="AZ31"/>
  <c r="AV31"/>
  <c r="AT31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D29"/>
  <c r="BU28"/>
  <c r="BU29" s="1"/>
  <c r="BQ28"/>
  <c r="BQ29" s="1"/>
  <c r="BM28"/>
  <c r="BM29" s="1"/>
  <c r="BI28"/>
  <c r="BI29" s="1"/>
  <c r="BE28"/>
  <c r="BE29" s="1"/>
  <c r="BA28"/>
  <c r="BA29" s="1"/>
  <c r="AW28"/>
  <c r="AW29" s="1"/>
  <c r="AS28"/>
  <c r="AS29" s="1"/>
  <c r="AO28"/>
  <c r="AO29" s="1"/>
  <c r="AK28"/>
  <c r="AK29" s="1"/>
  <c r="AG28"/>
  <c r="AG29" s="1"/>
  <c r="AC28"/>
  <c r="AC29" s="1"/>
  <c r="Y28"/>
  <c r="Y29" s="1"/>
  <c r="U28"/>
  <c r="U29" s="1"/>
  <c r="Q28"/>
  <c r="Q29" s="1"/>
  <c r="M28"/>
  <c r="M29" s="1"/>
  <c r="I28"/>
  <c r="I29" s="1"/>
  <c r="E28"/>
  <c r="E29" s="1"/>
  <c r="BZ29"/>
  <c r="AR31" l="1"/>
  <c r="BB31"/>
  <c r="BH31"/>
  <c r="BR31"/>
  <c r="BX31"/>
  <c r="AP31"/>
  <c r="AX31"/>
  <c r="BF31"/>
  <c r="BN31"/>
  <c r="BV31"/>
  <c r="E31"/>
  <c r="M31"/>
  <c r="U31"/>
  <c r="AC31"/>
  <c r="AG31"/>
  <c r="AO31"/>
  <c r="AS31"/>
  <c r="AW31"/>
  <c r="BA31"/>
  <c r="BE31"/>
  <c r="BI31"/>
  <c r="BM31"/>
  <c r="BQ31"/>
  <c r="BU31"/>
  <c r="F31"/>
  <c r="J31"/>
  <c r="N31"/>
  <c r="R31"/>
  <c r="V31"/>
  <c r="Z31"/>
  <c r="AD31"/>
  <c r="AH31"/>
  <c r="AL31"/>
  <c r="C29"/>
  <c r="G31"/>
  <c r="K31"/>
  <c r="O31"/>
  <c r="S31"/>
  <c r="W31"/>
  <c r="AA31"/>
  <c r="AE31"/>
  <c r="AI31"/>
  <c r="AM31"/>
  <c r="AQ31"/>
  <c r="AU31"/>
  <c r="AY31"/>
  <c r="BC31"/>
  <c r="BG31"/>
  <c r="BK31"/>
  <c r="BO31"/>
  <c r="BS31"/>
  <c r="BW31"/>
  <c r="I31"/>
  <c r="Q31"/>
  <c r="Y31"/>
  <c r="AK31"/>
  <c r="BZ31"/>
  <c r="D31"/>
  <c r="H31"/>
  <c r="L31"/>
  <c r="P31"/>
  <c r="T31"/>
  <c r="X31"/>
  <c r="AB31"/>
  <c r="AF31"/>
  <c r="AJ31"/>
  <c r="AN31"/>
  <c r="CC31"/>
  <c r="C31" l="1"/>
</calcChain>
</file>

<file path=xl/sharedStrings.xml><?xml version="1.0" encoding="utf-8"?>
<sst xmlns="http://schemas.openxmlformats.org/spreadsheetml/2006/main" count="123" uniqueCount="123">
  <si>
    <t>SL.NO.</t>
  </si>
  <si>
    <t xml:space="preserve">   ECONOMIC ACTIVITY</t>
  </si>
  <si>
    <t xml:space="preserve">NET DISTRICT DOMESTIC PRODUCT BY ECONOMIC ACTIVITY 2018-19 (REVISED)
Base Year-2011-12 
                                                                                         (At Current Prices)                                                               ( In Crore Rs.) 
</t>
  </si>
  <si>
    <t xml:space="preserve">NET DISTRICT DOMESTIC PRODUCT BY ECONOMIC ACTIVITY 2018-19 (REVISED)
Base Year-2011-12 
                                                                           (At Current Prices)                                                   ( In Crore Rs.) 
</t>
  </si>
  <si>
    <t xml:space="preserve">NET DISTRICT DOMESTIC PRODUCT BY ECONOMIC ACTIVITY 2018-19 (REVISED)
Base Year-2011-12 
                                                                                 (At Current Prices)                                                      ( In Crore Rs.) 
</t>
  </si>
  <si>
    <t xml:space="preserve">NET DISTRICT DOMESTIC PRODUCT BY ECONOMIC ACTIVITY 2018-19 (REVISED)
Base Year-2011-12 
                                                                          (At Current Prices)                                             ( In Crore Rs.) 
</t>
  </si>
  <si>
    <t xml:space="preserve">NET DISTRICT DOMESTIC PRODUCT BY ECONOMIC ACTIVITY 2018-19 (REVISED) 
Base Year-2011-12 
(At Current Prices)                        (In Crore Rs.) 
</t>
  </si>
  <si>
    <t xml:space="preserve">NET DISTRICT DOMESTIC PRODUCT BY ECONOMIC ACTIVITY 2018-19 (REVISED)
Base Year-2011-12 
(At Current Prices)                                                       ( In Crore Rs.) 
</t>
  </si>
  <si>
    <t xml:space="preserve">NET DISTRICT DOMESTIC PRODUCT BY ECONOMIC ACTIVITY 2018-19 (REVISED)
Base Year-2011-12 
(At Current Prices)                                                    ( In Crore Rs.) 
</t>
  </si>
  <si>
    <t xml:space="preserve">NET DISTRICT DOMESTIC PRODUCT BY ECONOMIC ACTIVITY 2018-19 (REVISED)
Base Year-2011-12 
(At Current Prices)    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</si>
  <si>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</si>
  <si>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</si>
  <si>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</si>
  <si>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</si>
  <si>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</si>
  <si>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</si>
  <si>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</si>
  <si>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</si>
  <si>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</si>
  <si>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</si>
  <si>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</si>
  <si>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</si>
  <si>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</si>
  <si>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</si>
  <si>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</si>
  <si>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</si>
  <si>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</si>
  <si>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</si>
  <si>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</si>
  <si>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</si>
  <si>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</si>
  <si>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</si>
  <si>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</si>
  <si>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</si>
  <si>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</si>
  <si>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</si>
  <si>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</si>
  <si>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</si>
  <si>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</si>
  <si>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</si>
  <si>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</si>
  <si>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</si>
  <si>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</si>
  <si>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</si>
  <si>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</si>
  <si>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</si>
  <si>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</si>
  <si>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</si>
  <si>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</si>
  <si>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</si>
  <si>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</si>
  <si>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</si>
  <si>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</si>
  <si>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</si>
  <si>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</si>
  <si>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</si>
  <si>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</si>
  <si>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</si>
  <si>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</si>
  <si>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</si>
  <si>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</si>
  <si>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</si>
  <si>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</si>
  <si>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</si>
  <si>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</si>
  <si>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</si>
  <si>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</si>
  <si>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</si>
  <si>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</si>
  <si>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</si>
  <si>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</si>
  <si>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</si>
  <si>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</si>
  <si>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</si>
  <si>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</si>
  <si>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</si>
  <si>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</si>
  <si>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</si>
  <si>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</si>
  <si>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</si>
  <si>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</si>
  <si>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</si>
  <si>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</si>
  <si>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</si>
  <si>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</si>
  <si>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</si>
  <si>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</si>
  <si>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</si>
  <si>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</si>
  <si>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</si>
  <si>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</si>
  <si>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</si>
  <si>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</si>
  <si>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</si>
  <si>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</si>
  <si>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</si>
  <si>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</si>
  <si>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</si>
  <si>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</si>
  <si>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</si>
  <si>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</si>
  <si>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</si>
  <si>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</si>
  <si>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</si>
  <si>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</si>
  <si>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</si>
  <si>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</si>
  <si>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</si>
  <si>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</si>
  <si>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</si>
  <si>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</si>
  <si>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</si>
  <si>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</si>
  <si>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</si>
  <si>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</si>
  <si>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</si>
  <si>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NET DISTRICT VALUE ADDED
(At Basic Prices)</t>
  </si>
  <si>
    <t>G</t>
  </si>
  <si>
    <t>NET DISTRICT DOMESTIC PRODUCT 
 (At Market Prices)</t>
  </si>
  <si>
    <t>H</t>
  </si>
  <si>
    <t>Population (In Lakhs)</t>
  </si>
  <si>
    <t>I</t>
  </si>
  <si>
    <t>PER CAPITA INCOME 
(In Rupees)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</si>
</sst>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Bookman Old Style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6"/>
  <sheetViews>
    <sheetView tabSelected="1" topLeftCell="CB1" workbookViewId="0">
      <selection activeCell="CI3" sqref="CI3"/>
    </sheetView>
  </sheetViews>
  <sheetFormatPr defaultColWidth="21.5703125" defaultRowHeight="0" customHeight="1" zeroHeight="1"/>
  <cols>
    <col min="1" max="1" width="18.28515625" style="8" customWidth="1"/>
    <col min="2" max="2" width="46.7109375" style="8" customWidth="1"/>
    <col min="3" max="82" width="21.5703125" style="8"/>
    <col min="83" max="16384" width="21.5703125" style="14"/>
  </cols>
  <sheetData>
    <row r="1" spans="1:83" s="26" customFormat="1" ht="84.75" customHeight="1" thickBot="1">
      <c r="A1" s="42" t="s">
        <v>0</v>
      </c>
      <c r="B1" s="45" t="s">
        <v>1</v>
      </c>
      <c r="C1" s="39" t="s">
        <v>2</v>
      </c>
      <c r="D1" s="40"/>
      <c r="E1" s="40"/>
      <c r="F1" s="40"/>
      <c r="G1" s="40"/>
      <c r="H1" s="40"/>
      <c r="I1" s="40"/>
      <c r="J1" s="40"/>
      <c r="K1" s="40"/>
      <c r="L1" s="40"/>
      <c r="M1" s="41"/>
      <c r="N1" s="39" t="s">
        <v>3</v>
      </c>
      <c r="O1" s="40"/>
      <c r="P1" s="40"/>
      <c r="Q1" s="40"/>
      <c r="R1" s="40"/>
      <c r="S1" s="40"/>
      <c r="T1" s="40"/>
      <c r="U1" s="40"/>
      <c r="V1" s="40"/>
      <c r="W1" s="41"/>
      <c r="X1" s="39" t="s">
        <v>4</v>
      </c>
      <c r="Y1" s="40"/>
      <c r="Z1" s="40"/>
      <c r="AA1" s="40"/>
      <c r="AB1" s="40"/>
      <c r="AC1" s="40"/>
      <c r="AD1" s="40"/>
      <c r="AE1" s="40"/>
      <c r="AF1" s="40"/>
      <c r="AG1" s="41"/>
      <c r="AH1" s="39" t="s">
        <v>5</v>
      </c>
      <c r="AI1" s="40"/>
      <c r="AJ1" s="40"/>
      <c r="AK1" s="40"/>
      <c r="AL1" s="40"/>
      <c r="AM1" s="40"/>
      <c r="AN1" s="40"/>
      <c r="AO1" s="40"/>
      <c r="AP1" s="40"/>
      <c r="AQ1" s="40"/>
      <c r="AR1" s="41"/>
      <c r="AS1" s="39" t="s">
        <v>6</v>
      </c>
      <c r="AT1" s="40"/>
      <c r="AU1" s="40"/>
      <c r="AV1" s="40"/>
      <c r="AW1" s="40"/>
      <c r="AX1" s="40"/>
      <c r="AY1" s="40"/>
      <c r="AZ1" s="41"/>
      <c r="BA1" s="39" t="s">
        <v>7</v>
      </c>
      <c r="BB1" s="40"/>
      <c r="BC1" s="40"/>
      <c r="BD1" s="40"/>
      <c r="BE1" s="40"/>
      <c r="BF1" s="40"/>
      <c r="BG1" s="40"/>
      <c r="BH1" s="40"/>
      <c r="BI1" s="40"/>
      <c r="BJ1" s="40"/>
      <c r="BK1" s="41"/>
      <c r="BL1" s="39" t="s">
        <v>8</v>
      </c>
      <c r="BM1" s="40"/>
      <c r="BN1" s="40"/>
      <c r="BO1" s="40"/>
      <c r="BP1" s="40"/>
      <c r="BQ1" s="40"/>
      <c r="BR1" s="40"/>
      <c r="BS1" s="40"/>
      <c r="BT1" s="40"/>
      <c r="BU1" s="41"/>
      <c r="BV1" s="39" t="s">
        <v>9</v>
      </c>
      <c r="BW1" s="40"/>
      <c r="BX1" s="40"/>
      <c r="BY1" s="40"/>
      <c r="BZ1" s="40"/>
      <c r="CA1" s="40"/>
      <c r="CB1" s="40"/>
      <c r="CC1" s="40"/>
      <c r="CD1" s="41"/>
      <c r="CE1" s="9"/>
    </row>
    <row r="2" spans="1:83" s="10" customFormat="1" ht="18" customHeight="1">
      <c r="A2" s="43"/>
      <c r="B2" s="46"/>
      <c r="C2" s="30" t="s">
        <v>10</v>
      </c>
      <c r="D2" s="36" t="s">
        <v>11</v>
      </c>
      <c r="E2" s="30" t="s">
        <v>12</v>
      </c>
      <c r="F2" s="30" t="s">
        <v>13</v>
      </c>
      <c r="G2" s="30" t="s">
        <v>14</v>
      </c>
      <c r="H2" s="30" t="s">
        <v>15</v>
      </c>
      <c r="I2" s="30" t="s">
        <v>16</v>
      </c>
      <c r="J2" s="30" t="s">
        <v>17</v>
      </c>
      <c r="K2" s="30" t="s">
        <v>18</v>
      </c>
      <c r="L2" s="30" t="s">
        <v>19</v>
      </c>
      <c r="M2" s="30" t="s">
        <v>20</v>
      </c>
      <c r="N2" s="30" t="s">
        <v>21</v>
      </c>
      <c r="O2" s="36" t="s">
        <v>22</v>
      </c>
      <c r="P2" s="36" t="s">
        <v>23</v>
      </c>
      <c r="Q2" s="30" t="s">
        <v>24</v>
      </c>
      <c r="R2" s="30" t="s">
        <v>25</v>
      </c>
      <c r="S2" s="30" t="s">
        <v>26</v>
      </c>
      <c r="T2" s="30" t="s">
        <v>27</v>
      </c>
      <c r="U2" s="30" t="s">
        <v>28</v>
      </c>
      <c r="V2" s="30" t="s">
        <v>29</v>
      </c>
      <c r="W2" s="30" t="s">
        <v>30</v>
      </c>
      <c r="X2" s="30" t="s">
        <v>31</v>
      </c>
      <c r="Y2" s="30" t="s">
        <v>32</v>
      </c>
      <c r="Z2" s="30" t="s">
        <v>33</v>
      </c>
      <c r="AA2" s="30" t="s">
        <v>34</v>
      </c>
      <c r="AB2" s="30" t="s">
        <v>35</v>
      </c>
      <c r="AC2" s="30" t="s">
        <v>36</v>
      </c>
      <c r="AD2" s="30" t="s">
        <v>37</v>
      </c>
      <c r="AE2" s="30" t="s">
        <v>38</v>
      </c>
      <c r="AF2" s="30" t="s">
        <v>39</v>
      </c>
      <c r="AG2" s="36" t="s">
        <v>40</v>
      </c>
      <c r="AH2" s="30" t="s">
        <v>41</v>
      </c>
      <c r="AI2" s="30" t="s">
        <v>42</v>
      </c>
      <c r="AJ2" s="30" t="s">
        <v>43</v>
      </c>
      <c r="AK2" s="30" t="s">
        <v>44</v>
      </c>
      <c r="AL2" s="30" t="s">
        <v>45</v>
      </c>
      <c r="AM2" s="30" t="s">
        <v>46</v>
      </c>
      <c r="AN2" s="33" t="s">
        <v>47</v>
      </c>
      <c r="AO2" s="33" t="s">
        <v>48</v>
      </c>
      <c r="AP2" s="30" t="s">
        <v>49</v>
      </c>
      <c r="AQ2" s="30" t="s">
        <v>50</v>
      </c>
      <c r="AR2" s="36" t="s">
        <v>51</v>
      </c>
      <c r="AS2" s="30" t="s">
        <v>52</v>
      </c>
      <c r="AT2" s="30" t="s">
        <v>53</v>
      </c>
      <c r="AU2" s="30" t="s">
        <v>54</v>
      </c>
      <c r="AV2" s="30" t="s">
        <v>55</v>
      </c>
      <c r="AW2" s="30" t="s">
        <v>56</v>
      </c>
      <c r="AX2" s="30" t="s">
        <v>57</v>
      </c>
      <c r="AY2" s="30" t="s">
        <v>58</v>
      </c>
      <c r="AZ2" s="36" t="s">
        <v>59</v>
      </c>
      <c r="BA2" s="30" t="s">
        <v>60</v>
      </c>
      <c r="BB2" s="30" t="s">
        <v>61</v>
      </c>
      <c r="BC2" s="30" t="s">
        <v>62</v>
      </c>
      <c r="BD2" s="30" t="s">
        <v>63</v>
      </c>
      <c r="BE2" s="36" t="s">
        <v>64</v>
      </c>
      <c r="BF2" s="30" t="s">
        <v>65</v>
      </c>
      <c r="BG2" s="30" t="s">
        <v>66</v>
      </c>
      <c r="BH2" s="30" t="s">
        <v>67</v>
      </c>
      <c r="BI2" s="30" t="s">
        <v>68</v>
      </c>
      <c r="BJ2" s="30" t="s">
        <v>69</v>
      </c>
      <c r="BK2" s="30" t="s">
        <v>70</v>
      </c>
      <c r="BL2" s="36" t="s">
        <v>71</v>
      </c>
      <c r="BM2" s="30" t="s">
        <v>72</v>
      </c>
      <c r="BN2" s="36" t="s">
        <v>73</v>
      </c>
      <c r="BO2" s="30" t="s">
        <v>74</v>
      </c>
      <c r="BP2" s="30" t="s">
        <v>75</v>
      </c>
      <c r="BQ2" s="36" t="s">
        <v>76</v>
      </c>
      <c r="BR2" s="30" t="s">
        <v>77</v>
      </c>
      <c r="BS2" s="30" t="s">
        <v>78</v>
      </c>
      <c r="BT2" s="30" t="s">
        <v>79</v>
      </c>
      <c r="BU2" s="30" t="s">
        <v>80</v>
      </c>
      <c r="BV2" s="30" t="s">
        <v>81</v>
      </c>
      <c r="BW2" s="30" t="s">
        <v>82</v>
      </c>
      <c r="BX2" s="30" t="s">
        <v>83</v>
      </c>
      <c r="BY2" s="30" t="s">
        <v>84</v>
      </c>
      <c r="BZ2" s="30" t="s">
        <v>85</v>
      </c>
      <c r="CA2" s="30" t="s">
        <v>86</v>
      </c>
      <c r="CB2" s="30" t="s">
        <v>87</v>
      </c>
      <c r="CC2" s="33" t="s">
        <v>88</v>
      </c>
      <c r="CD2" s="33" t="s">
        <v>89</v>
      </c>
      <c r="CE2" s="9"/>
    </row>
    <row r="3" spans="1:83" s="10" customFormat="1" ht="18" customHeight="1">
      <c r="A3" s="43"/>
      <c r="B3" s="46"/>
      <c r="C3" s="31"/>
      <c r="D3" s="37"/>
      <c r="E3" s="31"/>
      <c r="F3" s="31"/>
      <c r="G3" s="31"/>
      <c r="H3" s="31"/>
      <c r="I3" s="31"/>
      <c r="J3" s="31"/>
      <c r="K3" s="31"/>
      <c r="L3" s="31"/>
      <c r="M3" s="31"/>
      <c r="N3" s="31"/>
      <c r="O3" s="37"/>
      <c r="P3" s="37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7"/>
      <c r="AH3" s="31"/>
      <c r="AI3" s="31"/>
      <c r="AJ3" s="31"/>
      <c r="AK3" s="31"/>
      <c r="AL3" s="31"/>
      <c r="AM3" s="31"/>
      <c r="AN3" s="34"/>
      <c r="AO3" s="34"/>
      <c r="AP3" s="31"/>
      <c r="AQ3" s="31"/>
      <c r="AR3" s="37"/>
      <c r="AS3" s="31"/>
      <c r="AT3" s="31"/>
      <c r="AU3" s="31"/>
      <c r="AV3" s="31"/>
      <c r="AW3" s="31"/>
      <c r="AX3" s="31"/>
      <c r="AY3" s="31"/>
      <c r="AZ3" s="37"/>
      <c r="BA3" s="31"/>
      <c r="BB3" s="31"/>
      <c r="BC3" s="31"/>
      <c r="BD3" s="31"/>
      <c r="BE3" s="37"/>
      <c r="BF3" s="31"/>
      <c r="BG3" s="31"/>
      <c r="BH3" s="31"/>
      <c r="BI3" s="31"/>
      <c r="BJ3" s="31"/>
      <c r="BK3" s="31"/>
      <c r="BL3" s="37"/>
      <c r="BM3" s="31"/>
      <c r="BN3" s="37"/>
      <c r="BO3" s="31"/>
      <c r="BP3" s="31"/>
      <c r="BQ3" s="37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4"/>
      <c r="CD3" s="34"/>
    </row>
    <row r="4" spans="1:83" s="10" customFormat="1" ht="37.5" customHeight="1" thickBot="1">
      <c r="A4" s="44"/>
      <c r="B4" s="47"/>
      <c r="C4" s="32"/>
      <c r="D4" s="38"/>
      <c r="E4" s="32"/>
      <c r="F4" s="32"/>
      <c r="G4" s="32"/>
      <c r="H4" s="32"/>
      <c r="I4" s="32"/>
      <c r="J4" s="32"/>
      <c r="K4" s="32"/>
      <c r="L4" s="32"/>
      <c r="M4" s="32"/>
      <c r="N4" s="32"/>
      <c r="O4" s="38"/>
      <c r="P4" s="38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8"/>
      <c r="AH4" s="32"/>
      <c r="AI4" s="32"/>
      <c r="AJ4" s="32"/>
      <c r="AK4" s="32"/>
      <c r="AL4" s="32"/>
      <c r="AM4" s="32"/>
      <c r="AN4" s="35"/>
      <c r="AO4" s="35"/>
      <c r="AP4" s="32"/>
      <c r="AQ4" s="32"/>
      <c r="AR4" s="38"/>
      <c r="AS4" s="32"/>
      <c r="AT4" s="32"/>
      <c r="AU4" s="32"/>
      <c r="AV4" s="32"/>
      <c r="AW4" s="32"/>
      <c r="AX4" s="32"/>
      <c r="AY4" s="32"/>
      <c r="AZ4" s="38"/>
      <c r="BA4" s="32"/>
      <c r="BB4" s="32"/>
      <c r="BC4" s="32"/>
      <c r="BD4" s="32"/>
      <c r="BE4" s="38"/>
      <c r="BF4" s="32"/>
      <c r="BG4" s="32"/>
      <c r="BH4" s="32"/>
      <c r="BI4" s="32"/>
      <c r="BJ4" s="32"/>
      <c r="BK4" s="32"/>
      <c r="BL4" s="38"/>
      <c r="BM4" s="32"/>
      <c r="BN4" s="38"/>
      <c r="BO4" s="32"/>
      <c r="BP4" s="32"/>
      <c r="BQ4" s="38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5"/>
      <c r="CD4" s="35"/>
    </row>
    <row r="5" spans="1:83" s="10" customFormat="1" ht="19.5" thickBo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  <c r="AC5" s="1">
        <v>29</v>
      </c>
      <c r="AD5" s="1">
        <v>30</v>
      </c>
      <c r="AE5" s="1">
        <v>31</v>
      </c>
      <c r="AF5" s="1">
        <v>32</v>
      </c>
      <c r="AG5" s="1">
        <v>33</v>
      </c>
      <c r="AH5" s="1">
        <v>34</v>
      </c>
      <c r="AI5" s="1">
        <v>35</v>
      </c>
      <c r="AJ5" s="1">
        <v>36</v>
      </c>
      <c r="AK5" s="1">
        <v>37</v>
      </c>
      <c r="AL5" s="1">
        <v>38</v>
      </c>
      <c r="AM5" s="1">
        <v>39</v>
      </c>
      <c r="AN5" s="1">
        <v>40</v>
      </c>
      <c r="AO5" s="1">
        <v>41</v>
      </c>
      <c r="AP5" s="1">
        <v>42</v>
      </c>
      <c r="AQ5" s="1">
        <v>43</v>
      </c>
      <c r="AR5" s="1">
        <v>44</v>
      </c>
      <c r="AS5" s="1">
        <v>45</v>
      </c>
      <c r="AT5" s="1">
        <v>46</v>
      </c>
      <c r="AU5" s="1">
        <v>47</v>
      </c>
      <c r="AV5" s="1">
        <v>48</v>
      </c>
      <c r="AW5" s="1">
        <v>49</v>
      </c>
      <c r="AX5" s="1">
        <v>50</v>
      </c>
      <c r="AY5" s="1">
        <v>51</v>
      </c>
      <c r="AZ5" s="1">
        <v>52</v>
      </c>
      <c r="BA5" s="1">
        <v>53</v>
      </c>
      <c r="BB5" s="1">
        <v>54</v>
      </c>
      <c r="BC5" s="1">
        <v>55</v>
      </c>
      <c r="BD5" s="1">
        <v>56</v>
      </c>
      <c r="BE5" s="1">
        <v>57</v>
      </c>
      <c r="BF5" s="1">
        <v>58</v>
      </c>
      <c r="BG5" s="1">
        <v>59</v>
      </c>
      <c r="BH5" s="1">
        <v>60</v>
      </c>
      <c r="BI5" s="1">
        <v>61</v>
      </c>
      <c r="BJ5" s="1">
        <v>62</v>
      </c>
      <c r="BK5" s="1">
        <v>63</v>
      </c>
      <c r="BL5" s="1">
        <v>64</v>
      </c>
      <c r="BM5" s="1">
        <v>65</v>
      </c>
      <c r="BN5" s="1">
        <v>66</v>
      </c>
      <c r="BO5" s="1">
        <v>67</v>
      </c>
      <c r="BP5" s="1">
        <v>68</v>
      </c>
      <c r="BQ5" s="1">
        <v>69</v>
      </c>
      <c r="BR5" s="1">
        <v>70</v>
      </c>
      <c r="BS5" s="1">
        <v>71</v>
      </c>
      <c r="BT5" s="1">
        <v>72</v>
      </c>
      <c r="BU5" s="1">
        <v>73</v>
      </c>
      <c r="BV5" s="1">
        <v>74</v>
      </c>
      <c r="BW5" s="1">
        <v>75</v>
      </c>
      <c r="BX5" s="1">
        <v>76</v>
      </c>
      <c r="BY5" s="1">
        <v>77</v>
      </c>
      <c r="BZ5" s="1">
        <v>78</v>
      </c>
      <c r="CA5" s="1">
        <v>79</v>
      </c>
      <c r="CB5" s="1">
        <v>80</v>
      </c>
      <c r="CC5" s="1">
        <v>81</v>
      </c>
      <c r="CD5" s="1">
        <v>82</v>
      </c>
    </row>
    <row r="6" spans="1:83" s="10" customFormat="1" ht="24.75" customHeight="1">
      <c r="A6" s="2">
        <v>1</v>
      </c>
      <c r="B6" s="2" t="s">
        <v>90</v>
      </c>
      <c r="C6" s="11">
        <f>SUM(C7:C10)</f>
        <v>8996.6651722802035</v>
      </c>
      <c r="D6" s="11">
        <f>SUM(D7:D10)</f>
        <v>7959.2274683063652</v>
      </c>
      <c r="E6" s="11">
        <f>SUM(E7:E10)</f>
        <v>3891.879036164773</v>
      </c>
      <c r="F6" s="11">
        <f>SUM(F7:F10)</f>
        <v>8300.9741841920841</v>
      </c>
      <c r="G6" s="11">
        <f>SUM(G7:G10)</f>
        <v>3622.2049693785993</v>
      </c>
      <c r="H6" s="11">
        <f t="shared" ref="H6:BS6" si="0">SUM(H7:H10)</f>
        <v>3763.6236712600135</v>
      </c>
      <c r="I6" s="11">
        <f t="shared" si="0"/>
        <v>4328.9055761632026</v>
      </c>
      <c r="J6" s="11">
        <f t="shared" si="0"/>
        <v>4958.2068186303777</v>
      </c>
      <c r="K6" s="11">
        <f t="shared" si="0"/>
        <v>8562.3475931369412</v>
      </c>
      <c r="L6" s="11">
        <f t="shared" si="0"/>
        <v>4295.224397852533</v>
      </c>
      <c r="M6" s="11">
        <f t="shared" si="0"/>
        <v>2479.9531907012479</v>
      </c>
      <c r="N6" s="11">
        <f t="shared" si="0"/>
        <v>3472.2626485334918</v>
      </c>
      <c r="O6" s="11">
        <f t="shared" si="0"/>
        <v>1823.5764832425189</v>
      </c>
      <c r="P6" s="11">
        <f t="shared" si="0"/>
        <v>10742.401077753395</v>
      </c>
      <c r="Q6" s="11">
        <f t="shared" si="0"/>
        <v>8057.3009448005669</v>
      </c>
      <c r="R6" s="11">
        <f t="shared" si="0"/>
        <v>4156.1750621266874</v>
      </c>
      <c r="S6" s="11">
        <f t="shared" si="0"/>
        <v>4819.3072446553124</v>
      </c>
      <c r="T6" s="11">
        <f t="shared" si="0"/>
        <v>6287.0954363187566</v>
      </c>
      <c r="U6" s="11">
        <f t="shared" si="0"/>
        <v>3447.6674801757417</v>
      </c>
      <c r="V6" s="11">
        <f t="shared" si="0"/>
        <v>4285.4542564519079</v>
      </c>
      <c r="W6" s="11">
        <f t="shared" si="0"/>
        <v>4187.3510875760549</v>
      </c>
      <c r="X6" s="11">
        <f t="shared" si="0"/>
        <v>4391.1212100146513</v>
      </c>
      <c r="Y6" s="11">
        <f t="shared" si="0"/>
        <v>6557.6749665919833</v>
      </c>
      <c r="Z6" s="11">
        <f t="shared" si="0"/>
        <v>7429.5019256105288</v>
      </c>
      <c r="AA6" s="11">
        <f t="shared" si="0"/>
        <v>4648.4704524534027</v>
      </c>
      <c r="AB6" s="11">
        <f t="shared" si="0"/>
        <v>6163.4431719414279</v>
      </c>
      <c r="AC6" s="11">
        <f t="shared" si="0"/>
        <v>2912.7873521553324</v>
      </c>
      <c r="AD6" s="11">
        <f t="shared" si="0"/>
        <v>3200.4556813352301</v>
      </c>
      <c r="AE6" s="11">
        <f t="shared" si="0"/>
        <v>2708.4373173091367</v>
      </c>
      <c r="AF6" s="11">
        <f t="shared" si="0"/>
        <v>2340.9606066286674</v>
      </c>
      <c r="AG6" s="11">
        <f t="shared" si="0"/>
        <v>152790.65648374116</v>
      </c>
      <c r="AH6" s="11">
        <f t="shared" si="0"/>
        <v>10987.206577091434</v>
      </c>
      <c r="AI6" s="11">
        <f t="shared" si="0"/>
        <v>6696.8256392509784</v>
      </c>
      <c r="AJ6" s="11">
        <f t="shared" si="0"/>
        <v>5022.4813674476236</v>
      </c>
      <c r="AK6" s="11">
        <f t="shared" si="0"/>
        <v>5273.8580338030733</v>
      </c>
      <c r="AL6" s="11">
        <f t="shared" si="0"/>
        <v>4247.616635970141</v>
      </c>
      <c r="AM6" s="11">
        <f t="shared" si="0"/>
        <v>2981.5128598315982</v>
      </c>
      <c r="AN6" s="11">
        <f t="shared" si="0"/>
        <v>3105.8870499764994</v>
      </c>
      <c r="AO6" s="11">
        <f t="shared" si="0"/>
        <v>3186.0105522437548</v>
      </c>
      <c r="AP6" s="11">
        <f t="shared" si="0"/>
        <v>4474.2153419519273</v>
      </c>
      <c r="AQ6" s="11">
        <f t="shared" si="0"/>
        <v>7240.0440154349617</v>
      </c>
      <c r="AR6" s="11">
        <f t="shared" si="0"/>
        <v>53216.184423344523</v>
      </c>
      <c r="AS6" s="11">
        <f t="shared" si="0"/>
        <v>4139.8885831429589</v>
      </c>
      <c r="AT6" s="11">
        <f t="shared" si="0"/>
        <v>3718.2513529515741</v>
      </c>
      <c r="AU6" s="11">
        <f t="shared" si="0"/>
        <v>3405.7328597547194</v>
      </c>
      <c r="AV6" s="11">
        <f t="shared" si="0"/>
        <v>2387.6239393211208</v>
      </c>
      <c r="AW6" s="11">
        <f t="shared" si="0"/>
        <v>1780.340273655223</v>
      </c>
      <c r="AX6" s="11">
        <f t="shared" si="0"/>
        <v>2336.6425326498529</v>
      </c>
      <c r="AY6" s="11">
        <f t="shared" si="0"/>
        <v>1466.3877993798665</v>
      </c>
      <c r="AZ6" s="11">
        <f t="shared" si="0"/>
        <v>19234.867340855315</v>
      </c>
      <c r="BA6" s="11">
        <f t="shared" si="0"/>
        <v>3239.5813415144603</v>
      </c>
      <c r="BB6" s="11">
        <f t="shared" si="0"/>
        <v>2097.2691408328133</v>
      </c>
      <c r="BC6" s="11">
        <f t="shared" si="0"/>
        <v>5370.3929566948618</v>
      </c>
      <c r="BD6" s="11">
        <f t="shared" si="0"/>
        <v>3425.2449672732537</v>
      </c>
      <c r="BE6" s="11">
        <f t="shared" si="0"/>
        <v>2769.008390330875</v>
      </c>
      <c r="BF6" s="11">
        <f t="shared" si="0"/>
        <v>3223.9985074229007</v>
      </c>
      <c r="BG6" s="11">
        <f t="shared" si="0"/>
        <v>2444.8547483606276</v>
      </c>
      <c r="BH6" s="11">
        <f t="shared" si="0"/>
        <v>5378.7038947900965</v>
      </c>
      <c r="BI6" s="11">
        <f t="shared" si="0"/>
        <v>1326.9571969885162</v>
      </c>
      <c r="BJ6" s="11">
        <f t="shared" si="0"/>
        <v>2921.886329197725</v>
      </c>
      <c r="BK6" s="11">
        <f t="shared" si="0"/>
        <v>4680.1430316223959</v>
      </c>
      <c r="BL6" s="11">
        <f t="shared" si="0"/>
        <v>4055.8793043703345</v>
      </c>
      <c r="BM6" s="11">
        <f t="shared" si="0"/>
        <v>3014.196168492731</v>
      </c>
      <c r="BN6" s="11">
        <f t="shared" si="0"/>
        <v>2790.1496645900015</v>
      </c>
      <c r="BO6" s="11">
        <f t="shared" si="0"/>
        <v>3167.6093353660663</v>
      </c>
      <c r="BP6" s="11">
        <f t="shared" si="0"/>
        <v>4535.3652761468247</v>
      </c>
      <c r="BQ6" s="11">
        <f t="shared" si="0"/>
        <v>5658.9047480612662</v>
      </c>
      <c r="BR6" s="11">
        <f t="shared" si="0"/>
        <v>2988.9271535266225</v>
      </c>
      <c r="BS6" s="11">
        <f t="shared" si="0"/>
        <v>5436.6850552492497</v>
      </c>
      <c r="BT6" s="11">
        <f t="shared" ref="BT6:CD6" si="1">SUM(BT7:BT10)</f>
        <v>1652.3686854996242</v>
      </c>
      <c r="BU6" s="11">
        <f t="shared" si="1"/>
        <v>3212.9949890111543</v>
      </c>
      <c r="BV6" s="11">
        <f t="shared" si="1"/>
        <v>3532.2658515758399</v>
      </c>
      <c r="BW6" s="11">
        <f t="shared" si="1"/>
        <v>3501.0611793962471</v>
      </c>
      <c r="BX6" s="11">
        <f t="shared" si="1"/>
        <v>2260.917812130016</v>
      </c>
      <c r="BY6" s="11">
        <f t="shared" si="1"/>
        <v>2670.7110522396606</v>
      </c>
      <c r="BZ6" s="11">
        <f t="shared" si="1"/>
        <v>1569.3721344510748</v>
      </c>
      <c r="CA6" s="11">
        <f t="shared" si="1"/>
        <v>3004.9133701695864</v>
      </c>
      <c r="CB6" s="11">
        <f t="shared" si="1"/>
        <v>1104.7358170967138</v>
      </c>
      <c r="CC6" s="11">
        <f t="shared" si="1"/>
        <v>91034.571752059011</v>
      </c>
      <c r="CD6" s="11">
        <f t="shared" si="1"/>
        <v>316276.27999999997</v>
      </c>
    </row>
    <row r="7" spans="1:83" ht="24.75" customHeight="1">
      <c r="A7" s="3">
        <v>1.1000000000000001</v>
      </c>
      <c r="B7" s="12" t="s">
        <v>91</v>
      </c>
      <c r="C7" s="13">
        <v>5213.7968895134936</v>
      </c>
      <c r="D7" s="13">
        <v>4858.5906632905308</v>
      </c>
      <c r="E7" s="13">
        <v>2356.5257619896111</v>
      </c>
      <c r="F7" s="13">
        <v>5670.2637693501847</v>
      </c>
      <c r="G7" s="13">
        <v>2636.102891492184</v>
      </c>
      <c r="H7" s="13">
        <v>2559.2844696304119</v>
      </c>
      <c r="I7" s="13">
        <v>2982.3097367967521</v>
      </c>
      <c r="J7" s="13">
        <v>2779.0323845984385</v>
      </c>
      <c r="K7" s="13">
        <v>4445.422321387121</v>
      </c>
      <c r="L7" s="13">
        <v>1893.5535408330438</v>
      </c>
      <c r="M7" s="13">
        <v>808.76691579633552</v>
      </c>
      <c r="N7" s="13">
        <v>1549.3147939000112</v>
      </c>
      <c r="O7" s="13">
        <v>453.58472901283909</v>
      </c>
      <c r="P7" s="13">
        <v>4490.3309864602816</v>
      </c>
      <c r="Q7" s="13">
        <v>3186.6007847849983</v>
      </c>
      <c r="R7" s="13">
        <v>2193.6708786755739</v>
      </c>
      <c r="S7" s="13">
        <v>2258.3334588051216</v>
      </c>
      <c r="T7" s="13">
        <v>2509.8213196899028</v>
      </c>
      <c r="U7" s="13">
        <v>1757.1676043588761</v>
      </c>
      <c r="V7" s="13">
        <v>2132.9603803099408</v>
      </c>
      <c r="W7" s="13">
        <v>1983.6530365184785</v>
      </c>
      <c r="X7" s="13">
        <v>2560.5094504589147</v>
      </c>
      <c r="Y7" s="13">
        <v>3894.7114412527844</v>
      </c>
      <c r="Z7" s="13">
        <v>4407.7690075387418</v>
      </c>
      <c r="AA7" s="13">
        <v>3762.9879650081425</v>
      </c>
      <c r="AB7" s="13">
        <v>4663.2087248093776</v>
      </c>
      <c r="AC7" s="13">
        <v>1944.5934866052899</v>
      </c>
      <c r="AD7" s="13">
        <v>1833.3911590011112</v>
      </c>
      <c r="AE7" s="13">
        <v>1872.9600971920538</v>
      </c>
      <c r="AF7" s="13">
        <v>1571.0477047549766</v>
      </c>
      <c r="AG7" s="13">
        <v>85230.266353815547</v>
      </c>
      <c r="AH7" s="13">
        <v>7939.5325775072179</v>
      </c>
      <c r="AI7" s="13">
        <v>5492.4862118935735</v>
      </c>
      <c r="AJ7" s="13">
        <v>3947.6356286107307</v>
      </c>
      <c r="AK7" s="13">
        <v>3304.9049049288892</v>
      </c>
      <c r="AL7" s="13">
        <v>2423.6017046495244</v>
      </c>
      <c r="AM7" s="13">
        <v>1400.0333574345411</v>
      </c>
      <c r="AN7" s="13">
        <v>1752.6603301423474</v>
      </c>
      <c r="AO7" s="13">
        <v>1672.826464420511</v>
      </c>
      <c r="AP7" s="13">
        <v>2991.2786406904675</v>
      </c>
      <c r="AQ7" s="13">
        <v>5995.7780281985551</v>
      </c>
      <c r="AR7" s="13">
        <v>36920.737848476347</v>
      </c>
      <c r="AS7" s="13">
        <v>3336.6605958510272</v>
      </c>
      <c r="AT7" s="13">
        <v>2469.5364040509576</v>
      </c>
      <c r="AU7" s="13">
        <v>2503.8165937511258</v>
      </c>
      <c r="AV7" s="13">
        <v>1261.6809907831348</v>
      </c>
      <c r="AW7" s="13">
        <v>1222.1045760317427</v>
      </c>
      <c r="AX7" s="13">
        <v>1729.9563288316358</v>
      </c>
      <c r="AY7" s="13">
        <v>609.92711618295016</v>
      </c>
      <c r="AZ7" s="13">
        <v>13133.682605482574</v>
      </c>
      <c r="BA7" s="13">
        <v>1804.4809542173573</v>
      </c>
      <c r="BB7" s="13">
        <v>1634.370935312696</v>
      </c>
      <c r="BC7" s="13">
        <v>2964.5097075928002</v>
      </c>
      <c r="BD7" s="13">
        <v>2210.1979545620102</v>
      </c>
      <c r="BE7" s="13">
        <v>2068.1979574887027</v>
      </c>
      <c r="BF7" s="13">
        <v>1768.069014223563</v>
      </c>
      <c r="BG7" s="13">
        <v>1892.8374589379664</v>
      </c>
      <c r="BH7" s="13">
        <v>2943.5049931565918</v>
      </c>
      <c r="BI7" s="13">
        <v>1000.8108480604424</v>
      </c>
      <c r="BJ7" s="13">
        <v>2113.3143521185989</v>
      </c>
      <c r="BK7" s="13">
        <v>2993.1521180995624</v>
      </c>
      <c r="BL7" s="13">
        <v>2139.0926756097374</v>
      </c>
      <c r="BM7" s="13">
        <v>2139.8322935807796</v>
      </c>
      <c r="BN7" s="13">
        <v>1203.3621931394662</v>
      </c>
      <c r="BO7" s="13">
        <v>2609.2440423937151</v>
      </c>
      <c r="BP7" s="13">
        <v>3423.4104820314806</v>
      </c>
      <c r="BQ7" s="13">
        <v>4101.8821533080099</v>
      </c>
      <c r="BR7" s="13">
        <v>1491.2666000796089</v>
      </c>
      <c r="BS7" s="13">
        <v>2619.7065139799479</v>
      </c>
      <c r="BT7" s="13">
        <v>951.48147635997987</v>
      </c>
      <c r="BU7" s="13">
        <v>2024.1094870881518</v>
      </c>
      <c r="BV7" s="13">
        <v>2352.9881455625236</v>
      </c>
      <c r="BW7" s="13">
        <v>2097.6582047467059</v>
      </c>
      <c r="BX7" s="13">
        <v>1549.9465775251392</v>
      </c>
      <c r="BY7" s="13">
        <v>808.41744962670714</v>
      </c>
      <c r="BZ7" s="13">
        <v>635.56028092138456</v>
      </c>
      <c r="CA7" s="13">
        <v>1556.5109367204309</v>
      </c>
      <c r="CB7" s="13">
        <v>731.49738578146867</v>
      </c>
      <c r="CC7" s="13">
        <v>55829.413192225533</v>
      </c>
      <c r="CD7" s="19">
        <v>191114.1</v>
      </c>
    </row>
    <row r="8" spans="1:83" ht="24.75" customHeight="1">
      <c r="A8" s="3">
        <v>1.2</v>
      </c>
      <c r="B8" s="12" t="s">
        <v>92</v>
      </c>
      <c r="C8" s="13">
        <v>3259.4474750304589</v>
      </c>
      <c r="D8" s="13">
        <v>2860.4943137696064</v>
      </c>
      <c r="E8" s="13">
        <v>1439.2635594004209</v>
      </c>
      <c r="F8" s="13">
        <v>1546.9612472155789</v>
      </c>
      <c r="G8" s="13">
        <v>787.17599992504677</v>
      </c>
      <c r="H8" s="13">
        <v>1114.6233709962489</v>
      </c>
      <c r="I8" s="13">
        <v>1239.9853846039755</v>
      </c>
      <c r="J8" s="13">
        <v>2045.8361644627657</v>
      </c>
      <c r="K8" s="13">
        <v>3401.2383149758703</v>
      </c>
      <c r="L8" s="13">
        <v>2232.2296608499919</v>
      </c>
      <c r="M8" s="13">
        <v>1344.4972869545893</v>
      </c>
      <c r="N8" s="13">
        <v>1772.3226054983541</v>
      </c>
      <c r="O8" s="13">
        <v>1259.9118596864671</v>
      </c>
      <c r="P8" s="13">
        <v>5764.875753884091</v>
      </c>
      <c r="Q8" s="13">
        <v>4218.0030971062106</v>
      </c>
      <c r="R8" s="13">
        <v>1519.1187748873199</v>
      </c>
      <c r="S8" s="13">
        <v>2384.111221776594</v>
      </c>
      <c r="T8" s="13">
        <v>3592.7650583071227</v>
      </c>
      <c r="U8" s="13">
        <v>1542.9696698057346</v>
      </c>
      <c r="V8" s="13">
        <v>1902.8591804234807</v>
      </c>
      <c r="W8" s="13">
        <v>2126.1754501821952</v>
      </c>
      <c r="X8" s="13">
        <v>1148.5381495836778</v>
      </c>
      <c r="Y8" s="13">
        <v>2409.1313062689601</v>
      </c>
      <c r="Z8" s="13">
        <v>2804.9469307948348</v>
      </c>
      <c r="AA8" s="13">
        <v>725.3361203560919</v>
      </c>
      <c r="AB8" s="13">
        <v>1232.8863402015204</v>
      </c>
      <c r="AC8" s="13">
        <v>846.05841438220557</v>
      </c>
      <c r="AD8" s="13">
        <v>914.75959825086977</v>
      </c>
      <c r="AE8" s="13">
        <v>745.69406042934406</v>
      </c>
      <c r="AF8" s="13">
        <v>648.9457179127802</v>
      </c>
      <c r="AG8" s="13">
        <v>58831.162087922392</v>
      </c>
      <c r="AH8" s="13">
        <v>1868.8371006100112</v>
      </c>
      <c r="AI8" s="13">
        <v>803.05678424891494</v>
      </c>
      <c r="AJ8" s="13">
        <v>549.13601201331903</v>
      </c>
      <c r="AK8" s="13">
        <v>1707.8018238961083</v>
      </c>
      <c r="AL8" s="13">
        <v>1541.6783651408755</v>
      </c>
      <c r="AM8" s="13">
        <v>1299.652758771058</v>
      </c>
      <c r="AN8" s="13">
        <v>1167.2873068773829</v>
      </c>
      <c r="AO8" s="13">
        <v>1299.6493067725796</v>
      </c>
      <c r="AP8" s="13">
        <v>1064.0962504337992</v>
      </c>
      <c r="AQ8" s="13">
        <v>971.67669583905445</v>
      </c>
      <c r="AR8" s="13">
        <v>12273.398754945643</v>
      </c>
      <c r="AS8" s="13">
        <v>580.71671092788256</v>
      </c>
      <c r="AT8" s="13">
        <v>542.68746610625385</v>
      </c>
      <c r="AU8" s="13">
        <v>744.70261272835035</v>
      </c>
      <c r="AV8" s="13">
        <v>700.25125635922461</v>
      </c>
      <c r="AW8" s="13">
        <v>311.02679757683296</v>
      </c>
      <c r="AX8" s="13">
        <v>450.87527452525001</v>
      </c>
      <c r="AY8" s="13">
        <v>442.57136972767728</v>
      </c>
      <c r="AZ8" s="13">
        <v>3772.8314879514719</v>
      </c>
      <c r="BA8" s="13">
        <v>1280.2665520031296</v>
      </c>
      <c r="BB8" s="13">
        <v>366.06812239508008</v>
      </c>
      <c r="BC8" s="13">
        <v>1753.0429785750703</v>
      </c>
      <c r="BD8" s="13">
        <v>1016.6345320396908</v>
      </c>
      <c r="BE8" s="13">
        <v>492.31338441118982</v>
      </c>
      <c r="BF8" s="13">
        <v>1179.1942952055242</v>
      </c>
      <c r="BG8" s="13">
        <v>395.7001276984102</v>
      </c>
      <c r="BH8" s="13">
        <v>1213.3591704801056</v>
      </c>
      <c r="BI8" s="13">
        <v>147.72743781812852</v>
      </c>
      <c r="BJ8" s="13">
        <v>328.73553595833039</v>
      </c>
      <c r="BK8" s="13">
        <v>1108.8782167644104</v>
      </c>
      <c r="BL8" s="13">
        <v>1348.9081571407453</v>
      </c>
      <c r="BM8" s="13">
        <v>630.72719744484266</v>
      </c>
      <c r="BN8" s="13">
        <v>1427.2633878595623</v>
      </c>
      <c r="BO8" s="13">
        <v>270.88747213222558</v>
      </c>
      <c r="BP8" s="13">
        <v>471.2294831225484</v>
      </c>
      <c r="BQ8" s="13">
        <v>1000.3515305583219</v>
      </c>
      <c r="BR8" s="13">
        <v>1309.029053900508</v>
      </c>
      <c r="BS8" s="13">
        <v>2401.6007796221734</v>
      </c>
      <c r="BT8" s="13">
        <v>533.09414091934048</v>
      </c>
      <c r="BU8" s="13">
        <v>819.71397863471179</v>
      </c>
      <c r="BV8" s="13">
        <v>1002.4041787182007</v>
      </c>
      <c r="BW8" s="13">
        <v>1126.7621275616989</v>
      </c>
      <c r="BX8" s="13">
        <v>584.85406444939133</v>
      </c>
      <c r="BY8" s="13">
        <v>1701.6779284372312</v>
      </c>
      <c r="BZ8" s="13">
        <v>802.34192582957587</v>
      </c>
      <c r="CA8" s="13">
        <v>633.53740399723802</v>
      </c>
      <c r="CB8" s="13">
        <v>45.800855845630068</v>
      </c>
      <c r="CC8" s="13">
        <v>25391.577669180482</v>
      </c>
      <c r="CD8" s="19">
        <v>100268.97</v>
      </c>
    </row>
    <row r="9" spans="1:83" ht="24.75" customHeight="1">
      <c r="A9" s="3">
        <v>1.3</v>
      </c>
      <c r="B9" s="12" t="s">
        <v>93</v>
      </c>
      <c r="C9" s="13">
        <v>475.26761841189602</v>
      </c>
      <c r="D9" s="13">
        <v>182.80231685235401</v>
      </c>
      <c r="E9" s="13">
        <v>89.858807429130096</v>
      </c>
      <c r="F9" s="13">
        <v>1021.6382433413404</v>
      </c>
      <c r="G9" s="13">
        <v>158.23034906606475</v>
      </c>
      <c r="H9" s="13">
        <v>70.77836679767158</v>
      </c>
      <c r="I9" s="13">
        <v>62.217531582862378</v>
      </c>
      <c r="J9" s="13">
        <v>105.57142673530662</v>
      </c>
      <c r="K9" s="13">
        <v>676.04267887292121</v>
      </c>
      <c r="L9" s="13">
        <v>145.66857071551667</v>
      </c>
      <c r="M9" s="13">
        <v>309.41705257794825</v>
      </c>
      <c r="N9" s="13">
        <v>141.38938223309393</v>
      </c>
      <c r="O9" s="13">
        <v>97.938045283448375</v>
      </c>
      <c r="P9" s="13">
        <v>448.79618808893031</v>
      </c>
      <c r="Q9" s="13">
        <v>616.03223263819211</v>
      </c>
      <c r="R9" s="13">
        <v>429.44295622840747</v>
      </c>
      <c r="S9" s="13">
        <v>135.08547341258335</v>
      </c>
      <c r="T9" s="13">
        <v>154.77670577203378</v>
      </c>
      <c r="U9" s="13">
        <v>124.60827476703466</v>
      </c>
      <c r="V9" s="13">
        <v>227.81343239052418</v>
      </c>
      <c r="W9" s="13">
        <v>39.800146214327626</v>
      </c>
      <c r="X9" s="13">
        <v>553.65544688045111</v>
      </c>
      <c r="Y9" s="13">
        <v>157.16140647554172</v>
      </c>
      <c r="Z9" s="13">
        <v>125.32379509055966</v>
      </c>
      <c r="AA9" s="13">
        <v>89.569177509788631</v>
      </c>
      <c r="AB9" s="13">
        <v>147.42284947201765</v>
      </c>
      <c r="AC9" s="13">
        <v>56.844036440657504</v>
      </c>
      <c r="AD9" s="13">
        <v>431.09583120780684</v>
      </c>
      <c r="AE9" s="13">
        <v>44.084280006340002</v>
      </c>
      <c r="AF9" s="13">
        <v>96.084573831462563</v>
      </c>
      <c r="AG9" s="13">
        <v>7414.4171963262124</v>
      </c>
      <c r="AH9" s="13">
        <v>874.87271564486616</v>
      </c>
      <c r="AI9" s="13">
        <v>288.72515154200073</v>
      </c>
      <c r="AJ9" s="13">
        <v>278.84427792129264</v>
      </c>
      <c r="AK9" s="13">
        <v>145.82520026772045</v>
      </c>
      <c r="AL9" s="13">
        <v>238.10893526291898</v>
      </c>
      <c r="AM9" s="13">
        <v>146.63210407361206</v>
      </c>
      <c r="AN9" s="13">
        <v>137.05296376416402</v>
      </c>
      <c r="AO9" s="13">
        <v>157.32248402382734</v>
      </c>
      <c r="AP9" s="13">
        <v>345.18165846772195</v>
      </c>
      <c r="AQ9" s="13">
        <v>93.137124384514024</v>
      </c>
      <c r="AR9" s="13">
        <v>2705.7026153526381</v>
      </c>
      <c r="AS9" s="13">
        <v>150.73373199673418</v>
      </c>
      <c r="AT9" s="13">
        <v>139.24800700447418</v>
      </c>
      <c r="AU9" s="13">
        <v>55.738822255980473</v>
      </c>
      <c r="AV9" s="13">
        <v>375.50147266022998</v>
      </c>
      <c r="AW9" s="13">
        <v>27.566480279857913</v>
      </c>
      <c r="AX9" s="13">
        <v>71.827623383717736</v>
      </c>
      <c r="AY9" s="13">
        <v>313.35447134650076</v>
      </c>
      <c r="AZ9" s="13">
        <v>1133.9706089274951</v>
      </c>
      <c r="BA9" s="13">
        <v>49.357593022148485</v>
      </c>
      <c r="BB9" s="13">
        <v>42.334959531913171</v>
      </c>
      <c r="BC9" s="13">
        <v>470.61553111552945</v>
      </c>
      <c r="BD9" s="13">
        <v>99.571702101976683</v>
      </c>
      <c r="BE9" s="13">
        <v>116.08915414835741</v>
      </c>
      <c r="BF9" s="13">
        <v>146.25729516848051</v>
      </c>
      <c r="BG9" s="13">
        <v>112.97112388528819</v>
      </c>
      <c r="BH9" s="13">
        <v>907.75874821057369</v>
      </c>
      <c r="BI9" s="13">
        <v>120.10874088777344</v>
      </c>
      <c r="BJ9" s="13">
        <v>346.9880740897562</v>
      </c>
      <c r="BK9" s="13">
        <v>455.05411354132366</v>
      </c>
      <c r="BL9" s="13">
        <v>195.62165346660706</v>
      </c>
      <c r="BM9" s="13">
        <v>123.19169349380491</v>
      </c>
      <c r="BN9" s="13">
        <v>70.203932122770908</v>
      </c>
      <c r="BO9" s="13">
        <v>73.356291387634826</v>
      </c>
      <c r="BP9" s="13">
        <v>431.75669861942254</v>
      </c>
      <c r="BQ9" s="13">
        <v>419.19470023907809</v>
      </c>
      <c r="BR9" s="13">
        <v>54.03042734603752</v>
      </c>
      <c r="BS9" s="13">
        <v>275.81675586415599</v>
      </c>
      <c r="BT9" s="13">
        <v>86.080125812073817</v>
      </c>
      <c r="BU9" s="13">
        <v>170.22561665588611</v>
      </c>
      <c r="BV9" s="13">
        <v>101.28481705527405</v>
      </c>
      <c r="BW9" s="13">
        <v>129.92882523150604</v>
      </c>
      <c r="BX9" s="13">
        <v>47.140175812847907</v>
      </c>
      <c r="BY9" s="13">
        <v>119.41865701993342</v>
      </c>
      <c r="BZ9" s="13">
        <v>32.649622451602141</v>
      </c>
      <c r="CA9" s="13">
        <v>689.58644401274637</v>
      </c>
      <c r="CB9" s="13">
        <v>76.546107099149694</v>
      </c>
      <c r="CC9" s="13">
        <v>5963.1395793936508</v>
      </c>
      <c r="CD9" s="19">
        <v>17217.23</v>
      </c>
    </row>
    <row r="10" spans="1:83" ht="24.75" customHeight="1">
      <c r="A10" s="3">
        <v>1.4</v>
      </c>
      <c r="B10" s="12" t="s">
        <v>94</v>
      </c>
      <c r="C10" s="13">
        <v>48.153189324356134</v>
      </c>
      <c r="D10" s="13">
        <v>57.340174393873923</v>
      </c>
      <c r="E10" s="13">
        <v>6.2309073456107651</v>
      </c>
      <c r="F10" s="13">
        <v>62.11092428497922</v>
      </c>
      <c r="G10" s="13">
        <v>40.695728895303795</v>
      </c>
      <c r="H10" s="13">
        <v>18.937463835681136</v>
      </c>
      <c r="I10" s="13">
        <v>44.392923179612126</v>
      </c>
      <c r="J10" s="13">
        <v>27.766842833866725</v>
      </c>
      <c r="K10" s="13">
        <v>39.644277901028353</v>
      </c>
      <c r="L10" s="13">
        <v>23.772625453980421</v>
      </c>
      <c r="M10" s="13">
        <v>17.271935372375143</v>
      </c>
      <c r="N10" s="13">
        <v>9.2358669020329156</v>
      </c>
      <c r="O10" s="13">
        <v>12.14184925976436</v>
      </c>
      <c r="P10" s="13">
        <v>38.398149320092415</v>
      </c>
      <c r="Q10" s="13">
        <v>36.664830271165265</v>
      </c>
      <c r="R10" s="13">
        <v>13.942452335386259</v>
      </c>
      <c r="S10" s="13">
        <v>41.777090661013844</v>
      </c>
      <c r="T10" s="13">
        <v>29.732352549696596</v>
      </c>
      <c r="U10" s="13">
        <v>22.921931244096118</v>
      </c>
      <c r="V10" s="13">
        <v>21.82126332796247</v>
      </c>
      <c r="W10" s="13">
        <v>37.722454661054023</v>
      </c>
      <c r="X10" s="13">
        <v>128.41816309160819</v>
      </c>
      <c r="Y10" s="13">
        <v>96.670812594696812</v>
      </c>
      <c r="Z10" s="13">
        <v>91.462192186392699</v>
      </c>
      <c r="AA10" s="13">
        <v>70.577189579379677</v>
      </c>
      <c r="AB10" s="13">
        <v>119.92525745851236</v>
      </c>
      <c r="AC10" s="13">
        <v>65.291414727179287</v>
      </c>
      <c r="AD10" s="13">
        <v>21.20909287544222</v>
      </c>
      <c r="AE10" s="13">
        <v>45.69887968139895</v>
      </c>
      <c r="AF10" s="13">
        <v>24.882610129447848</v>
      </c>
      <c r="AG10" s="13">
        <v>1314.8108456769899</v>
      </c>
      <c r="AH10" s="13">
        <v>303.96418332933985</v>
      </c>
      <c r="AI10" s="13">
        <v>112.55749156648803</v>
      </c>
      <c r="AJ10" s="13">
        <v>246.86544890228129</v>
      </c>
      <c r="AK10" s="13">
        <v>115.32610471035518</v>
      </c>
      <c r="AL10" s="13">
        <v>44.22763091682193</v>
      </c>
      <c r="AM10" s="13">
        <v>135.19463955238689</v>
      </c>
      <c r="AN10" s="13">
        <v>48.886449192605198</v>
      </c>
      <c r="AO10" s="13">
        <v>56.212297026837085</v>
      </c>
      <c r="AP10" s="13">
        <v>73.658792359938985</v>
      </c>
      <c r="AQ10" s="13">
        <v>179.45216701283823</v>
      </c>
      <c r="AR10" s="13">
        <v>1316.3452045698928</v>
      </c>
      <c r="AS10" s="13">
        <v>71.777544367314945</v>
      </c>
      <c r="AT10" s="13">
        <v>566.77947578988869</v>
      </c>
      <c r="AU10" s="13">
        <v>101.47483101926309</v>
      </c>
      <c r="AV10" s="13">
        <v>50.190219518531492</v>
      </c>
      <c r="AW10" s="13">
        <v>219.64241976678957</v>
      </c>
      <c r="AX10" s="13">
        <v>83.983305909249509</v>
      </c>
      <c r="AY10" s="13">
        <v>100.53484212273821</v>
      </c>
      <c r="AZ10" s="13">
        <v>1194.3826384937756</v>
      </c>
      <c r="BA10" s="13">
        <v>105.47624227182507</v>
      </c>
      <c r="BB10" s="13">
        <v>54.495123593124035</v>
      </c>
      <c r="BC10" s="13">
        <v>182.22473941146174</v>
      </c>
      <c r="BD10" s="13">
        <v>98.840778569575875</v>
      </c>
      <c r="BE10" s="13">
        <v>92.407894282624909</v>
      </c>
      <c r="BF10" s="13">
        <v>130.47790282533285</v>
      </c>
      <c r="BG10" s="13">
        <v>43.346037838962815</v>
      </c>
      <c r="BH10" s="13">
        <v>314.08098294282513</v>
      </c>
      <c r="BI10" s="13">
        <v>58.310170222171983</v>
      </c>
      <c r="BJ10" s="13">
        <v>132.84836703103971</v>
      </c>
      <c r="BK10" s="13">
        <v>123.05858321710033</v>
      </c>
      <c r="BL10" s="13">
        <v>372.25681815324447</v>
      </c>
      <c r="BM10" s="13">
        <v>120.44498397330389</v>
      </c>
      <c r="BN10" s="13">
        <v>89.320151468202383</v>
      </c>
      <c r="BO10" s="13">
        <v>214.12152945249073</v>
      </c>
      <c r="BP10" s="13">
        <v>208.96861237337237</v>
      </c>
      <c r="BQ10" s="13">
        <v>137.47636395585579</v>
      </c>
      <c r="BR10" s="13">
        <v>134.60107220046794</v>
      </c>
      <c r="BS10" s="13">
        <v>139.56100578297199</v>
      </c>
      <c r="BT10" s="13">
        <v>81.712942408229935</v>
      </c>
      <c r="BU10" s="13">
        <v>198.94590663240461</v>
      </c>
      <c r="BV10" s="13">
        <v>75.588710239842101</v>
      </c>
      <c r="BW10" s="13">
        <v>146.71202185633649</v>
      </c>
      <c r="BX10" s="13">
        <v>78.976994342637866</v>
      </c>
      <c r="BY10" s="13">
        <v>41.197017155788743</v>
      </c>
      <c r="BZ10" s="13">
        <v>98.820305248512213</v>
      </c>
      <c r="CA10" s="13">
        <v>125.27858543917135</v>
      </c>
      <c r="CB10" s="13">
        <v>250.89146837046536</v>
      </c>
      <c r="CC10" s="13">
        <v>3850.4413112593425</v>
      </c>
      <c r="CD10" s="19">
        <v>7675.98</v>
      </c>
    </row>
    <row r="11" spans="1:83" s="10" customFormat="1" ht="24.75" customHeight="1" thickBot="1">
      <c r="A11" s="15">
        <v>2</v>
      </c>
      <c r="B11" s="15" t="s">
        <v>95</v>
      </c>
      <c r="C11" s="16">
        <v>66.722948233086413</v>
      </c>
      <c r="D11" s="16">
        <v>49.258249637716354</v>
      </c>
      <c r="E11" s="16">
        <v>136.27834404290067</v>
      </c>
      <c r="F11" s="16">
        <v>51.645421612862535</v>
      </c>
      <c r="G11" s="16">
        <v>71.637714064269744</v>
      </c>
      <c r="H11" s="16">
        <v>38.925236412776954</v>
      </c>
      <c r="I11" s="16">
        <v>65.654141274387896</v>
      </c>
      <c r="J11" s="16">
        <v>38.244226669181451</v>
      </c>
      <c r="K11" s="16">
        <v>28.544203270019917</v>
      </c>
      <c r="L11" s="16">
        <v>180.81900054229095</v>
      </c>
      <c r="M11" s="16">
        <v>74.880513665984651</v>
      </c>
      <c r="N11" s="16">
        <v>25.559401590397925</v>
      </c>
      <c r="O11" s="16">
        <v>163.15931197760079</v>
      </c>
      <c r="P11" s="16">
        <v>68.280685264109891</v>
      </c>
      <c r="Q11" s="16">
        <v>92.273182384628228</v>
      </c>
      <c r="R11" s="16">
        <v>20.392458433220792</v>
      </c>
      <c r="S11" s="16">
        <v>56.224775593834856</v>
      </c>
      <c r="T11" s="16">
        <v>59.805169769297926</v>
      </c>
      <c r="U11" s="16">
        <v>57.992054084426172</v>
      </c>
      <c r="V11" s="16">
        <v>24.567280985305171</v>
      </c>
      <c r="W11" s="16">
        <v>57.110961349923855</v>
      </c>
      <c r="X11" s="16">
        <v>26.653237112322582</v>
      </c>
      <c r="Y11" s="16">
        <v>63.498337994181242</v>
      </c>
      <c r="Z11" s="16">
        <v>71.214629485315925</v>
      </c>
      <c r="AA11" s="16">
        <v>71.558408442419434</v>
      </c>
      <c r="AB11" s="16">
        <v>78.377236772523062</v>
      </c>
      <c r="AC11" s="16">
        <v>26.905705468121337</v>
      </c>
      <c r="AD11" s="16">
        <v>61.044229163895317</v>
      </c>
      <c r="AE11" s="16">
        <v>77.576177234383479</v>
      </c>
      <c r="AF11" s="16">
        <v>69.223621832165207</v>
      </c>
      <c r="AG11" s="16">
        <v>1974.0268643635507</v>
      </c>
      <c r="AH11" s="16">
        <v>60.689900376362182</v>
      </c>
      <c r="AI11" s="16">
        <v>96.068211041245902</v>
      </c>
      <c r="AJ11" s="16">
        <v>60.881980047632695</v>
      </c>
      <c r="AK11" s="16">
        <v>62.090481312709763</v>
      </c>
      <c r="AL11" s="16">
        <v>54.994447093386142</v>
      </c>
      <c r="AM11" s="16">
        <v>41.747497946331372</v>
      </c>
      <c r="AN11" s="16">
        <v>275.42042136656187</v>
      </c>
      <c r="AO11" s="16">
        <v>94.167058840375134</v>
      </c>
      <c r="AP11" s="16">
        <v>862.58614920518664</v>
      </c>
      <c r="AQ11" s="16">
        <v>77.265502917593665</v>
      </c>
      <c r="AR11" s="16">
        <v>1685.9116501473854</v>
      </c>
      <c r="AS11" s="16">
        <v>812.16669064569851</v>
      </c>
      <c r="AT11" s="16">
        <v>888.99492128134693</v>
      </c>
      <c r="AU11" s="16">
        <v>325.27921100680356</v>
      </c>
      <c r="AV11" s="16">
        <v>3388.3443347475732</v>
      </c>
      <c r="AW11" s="16">
        <v>1821.2162084629056</v>
      </c>
      <c r="AX11" s="16">
        <v>2780.2989645822327</v>
      </c>
      <c r="AY11" s="16">
        <v>412.18114731117612</v>
      </c>
      <c r="AZ11" s="16">
        <v>10428.481478037736</v>
      </c>
      <c r="BA11" s="16">
        <v>27.990519066092375</v>
      </c>
      <c r="BB11" s="16">
        <v>577.84913620749194</v>
      </c>
      <c r="BC11" s="16">
        <v>1141.454546185957</v>
      </c>
      <c r="BD11" s="16">
        <v>68.017303290625279</v>
      </c>
      <c r="BE11" s="16">
        <v>121.36743198601376</v>
      </c>
      <c r="BF11" s="16">
        <v>16.780050979212614</v>
      </c>
      <c r="BG11" s="16">
        <v>12.848965888778334</v>
      </c>
      <c r="BH11" s="16">
        <v>113.88723842414909</v>
      </c>
      <c r="BI11" s="16">
        <v>49.237149976857097</v>
      </c>
      <c r="BJ11" s="16">
        <v>54.031866013496355</v>
      </c>
      <c r="BK11" s="16">
        <v>105.84754006225776</v>
      </c>
      <c r="BL11" s="16">
        <v>65.093908899848898</v>
      </c>
      <c r="BM11" s="16">
        <v>132.49786687653076</v>
      </c>
      <c r="BN11" s="16">
        <v>99.391043839323515</v>
      </c>
      <c r="BO11" s="16">
        <v>36.421652515648617</v>
      </c>
      <c r="BP11" s="16">
        <v>185.86327463667942</v>
      </c>
      <c r="BQ11" s="16">
        <v>47.455319996018005</v>
      </c>
      <c r="BR11" s="16">
        <v>29.394737875001901</v>
      </c>
      <c r="BS11" s="16">
        <v>81.733537998170547</v>
      </c>
      <c r="BT11" s="16">
        <v>16.496296919381152</v>
      </c>
      <c r="BU11" s="16">
        <v>57.736675430577854</v>
      </c>
      <c r="BV11" s="16">
        <v>42.331012705266836</v>
      </c>
      <c r="BW11" s="16">
        <v>61.402923398502764</v>
      </c>
      <c r="BX11" s="16">
        <v>91.08578078041046</v>
      </c>
      <c r="BY11" s="16">
        <v>37.483911303735617</v>
      </c>
      <c r="BZ11" s="16">
        <v>54.178108490486402</v>
      </c>
      <c r="CA11" s="16">
        <v>746.83370076107894</v>
      </c>
      <c r="CB11" s="16">
        <v>2832.4985069437303</v>
      </c>
      <c r="CC11" s="16">
        <v>6907.2100074513228</v>
      </c>
      <c r="CD11" s="16">
        <v>20995.629999999997</v>
      </c>
    </row>
    <row r="12" spans="1:83" s="10" customFormat="1" ht="28.5" customHeight="1" thickBot="1">
      <c r="A12" s="1" t="s">
        <v>96</v>
      </c>
      <c r="B12" s="4" t="s">
        <v>97</v>
      </c>
      <c r="C12" s="17">
        <f>C6+C11</f>
        <v>9063.3881205132893</v>
      </c>
      <c r="D12" s="17">
        <f>D6+D11</f>
        <v>8008.4857179440814</v>
      </c>
      <c r="E12" s="17">
        <f>E6+E11</f>
        <v>4028.1573802076737</v>
      </c>
      <c r="F12" s="17">
        <f>F6+F11</f>
        <v>8352.6196058049463</v>
      </c>
      <c r="G12" s="17">
        <f>G6+G11</f>
        <v>3693.8426834428692</v>
      </c>
      <c r="H12" s="17">
        <f t="shared" ref="H12:BS12" si="2">H6+H11</f>
        <v>3802.5489076727904</v>
      </c>
      <c r="I12" s="17">
        <f t="shared" si="2"/>
        <v>4394.5597174375907</v>
      </c>
      <c r="J12" s="17">
        <f t="shared" si="2"/>
        <v>4996.4510452995592</v>
      </c>
      <c r="K12" s="17">
        <f t="shared" si="2"/>
        <v>8590.8917964069606</v>
      </c>
      <c r="L12" s="17">
        <f t="shared" si="2"/>
        <v>4476.0433983948242</v>
      </c>
      <c r="M12" s="17">
        <f t="shared" si="2"/>
        <v>2554.8337043672327</v>
      </c>
      <c r="N12" s="17">
        <f t="shared" si="2"/>
        <v>3497.8220501238898</v>
      </c>
      <c r="O12" s="17">
        <f t="shared" si="2"/>
        <v>1986.7357952201196</v>
      </c>
      <c r="P12" s="17">
        <f t="shared" si="2"/>
        <v>10810.681763017505</v>
      </c>
      <c r="Q12" s="17">
        <f t="shared" si="2"/>
        <v>8149.5741271851948</v>
      </c>
      <c r="R12" s="17">
        <f t="shared" si="2"/>
        <v>4176.5675205599082</v>
      </c>
      <c r="S12" s="17">
        <f t="shared" si="2"/>
        <v>4875.5320202491475</v>
      </c>
      <c r="T12" s="17">
        <f t="shared" si="2"/>
        <v>6346.9006060880547</v>
      </c>
      <c r="U12" s="17">
        <f t="shared" si="2"/>
        <v>3505.6595342601677</v>
      </c>
      <c r="V12" s="17">
        <f t="shared" si="2"/>
        <v>4310.0215374372128</v>
      </c>
      <c r="W12" s="17">
        <f t="shared" si="2"/>
        <v>4244.4620489259787</v>
      </c>
      <c r="X12" s="17">
        <f t="shared" si="2"/>
        <v>4417.7744471269734</v>
      </c>
      <c r="Y12" s="17">
        <f t="shared" si="2"/>
        <v>6621.1733045861647</v>
      </c>
      <c r="Z12" s="17">
        <f t="shared" si="2"/>
        <v>7500.7165550958443</v>
      </c>
      <c r="AA12" s="17">
        <f t="shared" si="2"/>
        <v>4720.0288608958217</v>
      </c>
      <c r="AB12" s="17">
        <f t="shared" si="2"/>
        <v>6241.8204087139511</v>
      </c>
      <c r="AC12" s="17">
        <f t="shared" si="2"/>
        <v>2939.6930576234536</v>
      </c>
      <c r="AD12" s="17">
        <f t="shared" si="2"/>
        <v>3261.4999104991252</v>
      </c>
      <c r="AE12" s="17">
        <f t="shared" si="2"/>
        <v>2786.0134945435202</v>
      </c>
      <c r="AF12" s="17">
        <f t="shared" si="2"/>
        <v>2410.1842284608324</v>
      </c>
      <c r="AG12" s="17">
        <f t="shared" si="2"/>
        <v>154764.68334810471</v>
      </c>
      <c r="AH12" s="17">
        <f t="shared" si="2"/>
        <v>11047.896477467797</v>
      </c>
      <c r="AI12" s="17">
        <f t="shared" si="2"/>
        <v>6792.8938502922247</v>
      </c>
      <c r="AJ12" s="17">
        <f t="shared" si="2"/>
        <v>5083.3633474952567</v>
      </c>
      <c r="AK12" s="17">
        <f t="shared" si="2"/>
        <v>5335.9485151157833</v>
      </c>
      <c r="AL12" s="17">
        <f t="shared" si="2"/>
        <v>4302.6110830635271</v>
      </c>
      <c r="AM12" s="17">
        <f t="shared" si="2"/>
        <v>3023.2603577779296</v>
      </c>
      <c r="AN12" s="17">
        <f t="shared" si="2"/>
        <v>3381.3074713430615</v>
      </c>
      <c r="AO12" s="17">
        <f t="shared" si="2"/>
        <v>3280.1776110841297</v>
      </c>
      <c r="AP12" s="17">
        <f t="shared" si="2"/>
        <v>5336.8014911571136</v>
      </c>
      <c r="AQ12" s="17">
        <f t="shared" si="2"/>
        <v>7317.3095183525556</v>
      </c>
      <c r="AR12" s="17">
        <f t="shared" si="2"/>
        <v>54902.096073491906</v>
      </c>
      <c r="AS12" s="17">
        <f t="shared" si="2"/>
        <v>4952.0552737886574</v>
      </c>
      <c r="AT12" s="17">
        <f t="shared" si="2"/>
        <v>4607.2462742329208</v>
      </c>
      <c r="AU12" s="17">
        <f t="shared" si="2"/>
        <v>3731.0120707615229</v>
      </c>
      <c r="AV12" s="17">
        <f t="shared" si="2"/>
        <v>5775.968274068694</v>
      </c>
      <c r="AW12" s="17">
        <f t="shared" si="2"/>
        <v>3601.5564821181288</v>
      </c>
      <c r="AX12" s="17">
        <f t="shared" si="2"/>
        <v>5116.9414972320856</v>
      </c>
      <c r="AY12" s="17">
        <f t="shared" si="2"/>
        <v>1878.5689466910426</v>
      </c>
      <c r="AZ12" s="17">
        <f t="shared" si="2"/>
        <v>29663.34881889305</v>
      </c>
      <c r="BA12" s="17">
        <f t="shared" si="2"/>
        <v>3267.5718605805528</v>
      </c>
      <c r="BB12" s="17">
        <f t="shared" si="2"/>
        <v>2675.1182770403052</v>
      </c>
      <c r="BC12" s="17">
        <f t="shared" si="2"/>
        <v>6511.8475028808189</v>
      </c>
      <c r="BD12" s="17">
        <f t="shared" si="2"/>
        <v>3493.2622705638792</v>
      </c>
      <c r="BE12" s="17">
        <f t="shared" si="2"/>
        <v>2890.3758223168888</v>
      </c>
      <c r="BF12" s="17">
        <f t="shared" si="2"/>
        <v>3240.7785584021135</v>
      </c>
      <c r="BG12" s="17">
        <f t="shared" si="2"/>
        <v>2457.7037142494059</v>
      </c>
      <c r="BH12" s="17">
        <f t="shared" si="2"/>
        <v>5492.5911332142459</v>
      </c>
      <c r="BI12" s="17">
        <f t="shared" si="2"/>
        <v>1376.1943469653734</v>
      </c>
      <c r="BJ12" s="17">
        <f t="shared" si="2"/>
        <v>2975.9181952112212</v>
      </c>
      <c r="BK12" s="17">
        <f t="shared" si="2"/>
        <v>4785.9905716846533</v>
      </c>
      <c r="BL12" s="17">
        <f t="shared" si="2"/>
        <v>4120.9732132701838</v>
      </c>
      <c r="BM12" s="17">
        <f t="shared" si="2"/>
        <v>3146.6940353692617</v>
      </c>
      <c r="BN12" s="17">
        <f t="shared" si="2"/>
        <v>2889.5407084293252</v>
      </c>
      <c r="BO12" s="17">
        <f t="shared" si="2"/>
        <v>3204.0309878817147</v>
      </c>
      <c r="BP12" s="17">
        <f t="shared" si="2"/>
        <v>4721.228550783504</v>
      </c>
      <c r="BQ12" s="17">
        <f t="shared" si="2"/>
        <v>5706.3600680572845</v>
      </c>
      <c r="BR12" s="17">
        <f t="shared" si="2"/>
        <v>3018.3218914016243</v>
      </c>
      <c r="BS12" s="17">
        <f t="shared" si="2"/>
        <v>5518.4185932474202</v>
      </c>
      <c r="BT12" s="17">
        <f t="shared" ref="BT12:CD12" si="3">BT6+BT11</f>
        <v>1668.8649824190054</v>
      </c>
      <c r="BU12" s="17">
        <f t="shared" si="3"/>
        <v>3270.7316644417319</v>
      </c>
      <c r="BV12" s="17">
        <f t="shared" si="3"/>
        <v>3574.5968642811067</v>
      </c>
      <c r="BW12" s="17">
        <f t="shared" si="3"/>
        <v>3562.46410279475</v>
      </c>
      <c r="BX12" s="17">
        <f t="shared" si="3"/>
        <v>2352.0035929104265</v>
      </c>
      <c r="BY12" s="17">
        <f t="shared" si="3"/>
        <v>2708.1949635433962</v>
      </c>
      <c r="BZ12" s="17">
        <f t="shared" si="3"/>
        <v>1623.5502429415612</v>
      </c>
      <c r="CA12" s="17">
        <f t="shared" si="3"/>
        <v>3751.7470709306654</v>
      </c>
      <c r="CB12" s="17">
        <f t="shared" si="3"/>
        <v>3937.2343240404443</v>
      </c>
      <c r="CC12" s="17">
        <f t="shared" si="3"/>
        <v>97941.781759510341</v>
      </c>
      <c r="CD12" s="17">
        <f t="shared" si="3"/>
        <v>337271.91</v>
      </c>
    </row>
    <row r="13" spans="1:83" s="10" customFormat="1" ht="24.75" customHeight="1">
      <c r="A13" s="2">
        <v>3</v>
      </c>
      <c r="B13" s="2" t="s">
        <v>98</v>
      </c>
      <c r="C13" s="11">
        <v>1747.59469206324</v>
      </c>
      <c r="D13" s="11">
        <v>1611.7524040949079</v>
      </c>
      <c r="E13" s="11">
        <v>436.95548980703052</v>
      </c>
      <c r="F13" s="11">
        <v>2188.4338850044269</v>
      </c>
      <c r="G13" s="11">
        <v>5413.0030049118495</v>
      </c>
      <c r="H13" s="11">
        <v>1005.9884441165265</v>
      </c>
      <c r="I13" s="11">
        <v>1745.7071035051949</v>
      </c>
      <c r="J13" s="11">
        <v>2536.5435094018239</v>
      </c>
      <c r="K13" s="11">
        <v>4533.8199789719065</v>
      </c>
      <c r="L13" s="11">
        <v>584.00649583620077</v>
      </c>
      <c r="M13" s="11">
        <v>10632.013613369385</v>
      </c>
      <c r="N13" s="11">
        <v>1688.8820317218604</v>
      </c>
      <c r="O13" s="11">
        <v>47692.547607156579</v>
      </c>
      <c r="P13" s="11">
        <v>2834.3542922599463</v>
      </c>
      <c r="Q13" s="11">
        <v>2664.8831390351652</v>
      </c>
      <c r="R13" s="11">
        <v>732.53078307984572</v>
      </c>
      <c r="S13" s="11">
        <v>2110.2193268563387</v>
      </c>
      <c r="T13" s="11">
        <v>9365.8527712379073</v>
      </c>
      <c r="U13" s="11">
        <v>2630.7569716475218</v>
      </c>
      <c r="V13" s="11">
        <v>408.69338967979689</v>
      </c>
      <c r="W13" s="11">
        <v>271.02886511748369</v>
      </c>
      <c r="X13" s="11">
        <v>391.60784306836422</v>
      </c>
      <c r="Y13" s="11">
        <v>699.62312445201223</v>
      </c>
      <c r="Z13" s="11">
        <v>3302.4870843086751</v>
      </c>
      <c r="AA13" s="11">
        <v>852.55023847369841</v>
      </c>
      <c r="AB13" s="11">
        <v>1727.548946265282</v>
      </c>
      <c r="AC13" s="11">
        <v>691.20010768996372</v>
      </c>
      <c r="AD13" s="11">
        <v>2328.9945323862985</v>
      </c>
      <c r="AE13" s="11">
        <v>411.51143052779366</v>
      </c>
      <c r="AF13" s="11">
        <v>517.0133780961695</v>
      </c>
      <c r="AG13" s="11">
        <v>113758.10448414319</v>
      </c>
      <c r="AH13" s="11">
        <v>1267.7381470678806</v>
      </c>
      <c r="AI13" s="11">
        <v>1256.1276373312517</v>
      </c>
      <c r="AJ13" s="11">
        <v>1097.6954454497106</v>
      </c>
      <c r="AK13" s="11">
        <v>2498.8059645490443</v>
      </c>
      <c r="AL13" s="11">
        <v>4270.9649349756</v>
      </c>
      <c r="AM13" s="11">
        <v>937.12667927076416</v>
      </c>
      <c r="AN13" s="11">
        <v>1699.5277703281315</v>
      </c>
      <c r="AO13" s="11">
        <v>6682.2038500072449</v>
      </c>
      <c r="AP13" s="11">
        <v>989.74819081740236</v>
      </c>
      <c r="AQ13" s="11">
        <v>1421.7163681139814</v>
      </c>
      <c r="AR13" s="11">
        <v>22121.654987911013</v>
      </c>
      <c r="AS13" s="11">
        <v>352.77769581851857</v>
      </c>
      <c r="AT13" s="11">
        <v>810.39099589664636</v>
      </c>
      <c r="AU13" s="11">
        <v>340.05341982374705</v>
      </c>
      <c r="AV13" s="11">
        <v>286.78014332099491</v>
      </c>
      <c r="AW13" s="11">
        <v>191.08269333919139</v>
      </c>
      <c r="AX13" s="11">
        <v>119.57179086769793</v>
      </c>
      <c r="AY13" s="11">
        <v>133.19700562634333</v>
      </c>
      <c r="AZ13" s="11">
        <v>2233.8537446931396</v>
      </c>
      <c r="BA13" s="11">
        <v>716.07519230661308</v>
      </c>
      <c r="BB13" s="11">
        <v>441.93258306671385</v>
      </c>
      <c r="BC13" s="11">
        <v>3153.4009261989468</v>
      </c>
      <c r="BD13" s="11">
        <v>799.56930505332946</v>
      </c>
      <c r="BE13" s="11">
        <v>709.31337234012437</v>
      </c>
      <c r="BF13" s="11">
        <v>911.6342563563569</v>
      </c>
      <c r="BG13" s="11">
        <v>784.10689819185473</v>
      </c>
      <c r="BH13" s="11">
        <v>560.64514233846512</v>
      </c>
      <c r="BI13" s="11">
        <v>189.61829306035762</v>
      </c>
      <c r="BJ13" s="11">
        <v>522.77689920018065</v>
      </c>
      <c r="BK13" s="11">
        <v>1040.0137635013666</v>
      </c>
      <c r="BL13" s="11">
        <v>369.6227412312374</v>
      </c>
      <c r="BM13" s="11">
        <v>473.14005643791688</v>
      </c>
      <c r="BN13" s="11">
        <v>350.23436250498048</v>
      </c>
      <c r="BO13" s="11">
        <v>507.64817605472507</v>
      </c>
      <c r="BP13" s="11">
        <v>1821.5552049733469</v>
      </c>
      <c r="BQ13" s="11">
        <v>752.15403429285345</v>
      </c>
      <c r="BR13" s="11">
        <v>549.73218520855016</v>
      </c>
      <c r="BS13" s="11">
        <v>1206.7310947167425</v>
      </c>
      <c r="BT13" s="11">
        <v>1272.3566400543052</v>
      </c>
      <c r="BU13" s="11">
        <v>757.49059596521067</v>
      </c>
      <c r="BV13" s="11">
        <v>1203.1893001218202</v>
      </c>
      <c r="BW13" s="11">
        <v>829.06995131838585</v>
      </c>
      <c r="BX13" s="11">
        <v>1157.5070022055556</v>
      </c>
      <c r="BY13" s="11">
        <v>2612.4777148071644</v>
      </c>
      <c r="BZ13" s="11">
        <v>1734.2071983396797</v>
      </c>
      <c r="CA13" s="11">
        <v>1429.2381605455896</v>
      </c>
      <c r="CB13" s="11">
        <v>1902.4357328602857</v>
      </c>
      <c r="CC13" s="11">
        <v>28757.876783252654</v>
      </c>
      <c r="CD13" s="11">
        <v>166871.49</v>
      </c>
    </row>
    <row r="14" spans="1:83" s="10" customFormat="1" ht="38.25" customHeight="1">
      <c r="A14" s="3">
        <v>4</v>
      </c>
      <c r="B14" s="18" t="s">
        <v>99</v>
      </c>
      <c r="C14" s="19">
        <v>235.87101804861763</v>
      </c>
      <c r="D14" s="19">
        <v>338.07383981885215</v>
      </c>
      <c r="E14" s="19">
        <v>165.83511506020383</v>
      </c>
      <c r="F14" s="19">
        <v>347.92290306949423</v>
      </c>
      <c r="G14" s="19">
        <v>224.51938141304734</v>
      </c>
      <c r="H14" s="19">
        <v>141.75092331636409</v>
      </c>
      <c r="I14" s="19">
        <v>116.84668070583132</v>
      </c>
      <c r="J14" s="19">
        <v>219.4601006904652</v>
      </c>
      <c r="K14" s="19">
        <v>748.29462939207326</v>
      </c>
      <c r="L14" s="19">
        <v>135.5382906671839</v>
      </c>
      <c r="M14" s="19">
        <v>264.26476100949907</v>
      </c>
      <c r="N14" s="19">
        <v>72.801289512743836</v>
      </c>
      <c r="O14" s="19">
        <v>4326.3729337451305</v>
      </c>
      <c r="P14" s="19">
        <v>300.26762789768577</v>
      </c>
      <c r="Q14" s="19">
        <v>455.63216836690265</v>
      </c>
      <c r="R14" s="19">
        <v>107.66272337835733</v>
      </c>
      <c r="S14" s="19">
        <v>210.33826759583187</v>
      </c>
      <c r="T14" s="19">
        <v>954.18143788254702</v>
      </c>
      <c r="U14" s="19">
        <v>124.73156484956955</v>
      </c>
      <c r="V14" s="19">
        <v>86.892264456879929</v>
      </c>
      <c r="W14" s="19">
        <v>144.75639757199636</v>
      </c>
      <c r="X14" s="19">
        <v>66.777488502611973</v>
      </c>
      <c r="Y14" s="19">
        <v>170.84377106108107</v>
      </c>
      <c r="Z14" s="19">
        <v>439.05550040007228</v>
      </c>
      <c r="AA14" s="19">
        <v>221.15711162954511</v>
      </c>
      <c r="AB14" s="19">
        <v>296.11853410199785</v>
      </c>
      <c r="AC14" s="19">
        <v>102.60237824211599</v>
      </c>
      <c r="AD14" s="19">
        <v>54.50403063250964</v>
      </c>
      <c r="AE14" s="19">
        <v>151.59330909509191</v>
      </c>
      <c r="AF14" s="19">
        <v>44.873728961113827</v>
      </c>
      <c r="AG14" s="19">
        <v>11269.540171075414</v>
      </c>
      <c r="AH14" s="19">
        <v>241.46510060829934</v>
      </c>
      <c r="AI14" s="19">
        <v>250.71863423564463</v>
      </c>
      <c r="AJ14" s="19">
        <v>280.36909467831646</v>
      </c>
      <c r="AK14" s="19">
        <v>93.202387645415214</v>
      </c>
      <c r="AL14" s="19">
        <v>930.30382014857798</v>
      </c>
      <c r="AM14" s="19">
        <v>207.72367356551374</v>
      </c>
      <c r="AN14" s="19">
        <v>31.929994830048571</v>
      </c>
      <c r="AO14" s="19">
        <v>2837.6332772754804</v>
      </c>
      <c r="AP14" s="19">
        <v>205.29312922800048</v>
      </c>
      <c r="AQ14" s="19">
        <v>130.47640674723959</v>
      </c>
      <c r="AR14" s="19">
        <v>5209.115518962537</v>
      </c>
      <c r="AS14" s="19">
        <v>102.94943872321008</v>
      </c>
      <c r="AT14" s="19">
        <v>190.43356053922795</v>
      </c>
      <c r="AU14" s="19">
        <v>89.963371461220191</v>
      </c>
      <c r="AV14" s="19">
        <v>55.789551443171931</v>
      </c>
      <c r="AW14" s="19">
        <v>60.873874202079605</v>
      </c>
      <c r="AX14" s="19">
        <v>72.944688727115775</v>
      </c>
      <c r="AY14" s="19">
        <v>23.905870345803606</v>
      </c>
      <c r="AZ14" s="19">
        <v>596.86035544182914</v>
      </c>
      <c r="BA14" s="19">
        <v>146.5450165809649</v>
      </c>
      <c r="BB14" s="19">
        <v>79.513836393306306</v>
      </c>
      <c r="BC14" s="19">
        <v>679.92846051651986</v>
      </c>
      <c r="BD14" s="19">
        <v>180.71159844472498</v>
      </c>
      <c r="BE14" s="19">
        <v>108.53726814738177</v>
      </c>
      <c r="BF14" s="19">
        <v>158.03424314014023</v>
      </c>
      <c r="BG14" s="19">
        <v>108.16651476444072</v>
      </c>
      <c r="BH14" s="19">
        <v>50.273801232318</v>
      </c>
      <c r="BI14" s="19">
        <v>30.751519785256015</v>
      </c>
      <c r="BJ14" s="19">
        <v>30.561463391256289</v>
      </c>
      <c r="BK14" s="19">
        <v>147.12413113004416</v>
      </c>
      <c r="BL14" s="19">
        <v>73.095743961542098</v>
      </c>
      <c r="BM14" s="19">
        <v>128.98956776056949</v>
      </c>
      <c r="BN14" s="19">
        <v>44.82826192655758</v>
      </c>
      <c r="BO14" s="19">
        <v>47.584748162068301</v>
      </c>
      <c r="BP14" s="19">
        <v>359.53667690037832</v>
      </c>
      <c r="BQ14" s="19">
        <v>163.68413295891503</v>
      </c>
      <c r="BR14" s="19">
        <v>149.58400585084613</v>
      </c>
      <c r="BS14" s="19">
        <v>153.99524776135198</v>
      </c>
      <c r="BT14" s="19">
        <v>279.64997516713106</v>
      </c>
      <c r="BU14" s="19">
        <v>119.4566170000214</v>
      </c>
      <c r="BV14" s="19">
        <v>219.36535074316595</v>
      </c>
      <c r="BW14" s="19">
        <v>228.52760725955</v>
      </c>
      <c r="BX14" s="19">
        <v>122.00245785181069</v>
      </c>
      <c r="BY14" s="19">
        <v>514.56658741406625</v>
      </c>
      <c r="BZ14" s="19">
        <v>165.00376398947498</v>
      </c>
      <c r="CA14" s="19">
        <v>95.626606619216759</v>
      </c>
      <c r="CB14" s="19">
        <v>183.55873364736703</v>
      </c>
      <c r="CC14" s="19">
        <v>4769.2039385003864</v>
      </c>
      <c r="CD14" s="13">
        <v>21844.720000000001</v>
      </c>
    </row>
    <row r="15" spans="1:83" s="10" customFormat="1" ht="24.75" customHeight="1" thickBot="1">
      <c r="A15" s="15">
        <v>5</v>
      </c>
      <c r="B15" s="15" t="s">
        <v>100</v>
      </c>
      <c r="C15" s="16">
        <v>1799.1077704413888</v>
      </c>
      <c r="D15" s="16">
        <v>1783.8264883423931</v>
      </c>
      <c r="E15" s="16">
        <v>753.09153199137245</v>
      </c>
      <c r="F15" s="16">
        <v>2680.6319049809831</v>
      </c>
      <c r="G15" s="16">
        <v>2564.839396235122</v>
      </c>
      <c r="H15" s="16">
        <v>1612.421916465242</v>
      </c>
      <c r="I15" s="16">
        <v>4056.8887873146268</v>
      </c>
      <c r="J15" s="16">
        <v>3846.1866479116125</v>
      </c>
      <c r="K15" s="16">
        <v>10018.144534020163</v>
      </c>
      <c r="L15" s="16">
        <v>340.96203388196142</v>
      </c>
      <c r="M15" s="16">
        <v>4117.9887429598984</v>
      </c>
      <c r="N15" s="16">
        <v>1437.6007191353353</v>
      </c>
      <c r="O15" s="16">
        <v>19690.302414881098</v>
      </c>
      <c r="P15" s="16">
        <v>3228.8582959819059</v>
      </c>
      <c r="Q15" s="16">
        <v>2531.65773199043</v>
      </c>
      <c r="R15" s="16">
        <v>980.10003773636402</v>
      </c>
      <c r="S15" s="16">
        <v>1002.7329152034741</v>
      </c>
      <c r="T15" s="16">
        <v>10922.581611352982</v>
      </c>
      <c r="U15" s="16">
        <v>961.02499659031901</v>
      </c>
      <c r="V15" s="16">
        <v>158.54973543255494</v>
      </c>
      <c r="W15" s="16">
        <v>1221.2661886835247</v>
      </c>
      <c r="X15" s="16">
        <v>136.49107228125874</v>
      </c>
      <c r="Y15" s="16">
        <v>2416.6629889070068</v>
      </c>
      <c r="Z15" s="16">
        <v>6120.3315310259113</v>
      </c>
      <c r="AA15" s="16">
        <v>1479.2958724013336</v>
      </c>
      <c r="AB15" s="16">
        <v>1141.4515105909295</v>
      </c>
      <c r="AC15" s="16">
        <v>421.78198051487976</v>
      </c>
      <c r="AD15" s="16">
        <v>476.5707762889781</v>
      </c>
      <c r="AE15" s="16">
        <v>972.79137452465784</v>
      </c>
      <c r="AF15" s="16">
        <v>254.01260091018034</v>
      </c>
      <c r="AG15" s="16">
        <v>89128.154108977877</v>
      </c>
      <c r="AH15" s="16">
        <v>1078.4070023024265</v>
      </c>
      <c r="AI15" s="16">
        <v>1452.5444743333567</v>
      </c>
      <c r="AJ15" s="16">
        <v>1548.7935378877255</v>
      </c>
      <c r="AK15" s="16">
        <v>600.6000140951553</v>
      </c>
      <c r="AL15" s="16">
        <v>10810.026237250562</v>
      </c>
      <c r="AM15" s="16">
        <v>1422.665590564349</v>
      </c>
      <c r="AN15" s="16">
        <v>278.20597271796385</v>
      </c>
      <c r="AO15" s="16">
        <v>5984.8806379228081</v>
      </c>
      <c r="AP15" s="16">
        <v>1203.0508353407779</v>
      </c>
      <c r="AQ15" s="16">
        <v>522.93807866713655</v>
      </c>
      <c r="AR15" s="16">
        <v>24902.112381082257</v>
      </c>
      <c r="AS15" s="16">
        <v>999.3819426905153</v>
      </c>
      <c r="AT15" s="16">
        <v>873.47199237731604</v>
      </c>
      <c r="AU15" s="16">
        <v>275.4143011413704</v>
      </c>
      <c r="AV15" s="16">
        <v>333.94918135214573</v>
      </c>
      <c r="AW15" s="16">
        <v>311.96998952118349</v>
      </c>
      <c r="AX15" s="16">
        <v>581.62751992724634</v>
      </c>
      <c r="AY15" s="16">
        <v>147.13250207290261</v>
      </c>
      <c r="AZ15" s="16">
        <v>3522.9474290826802</v>
      </c>
      <c r="BA15" s="16">
        <v>497.62442933476859</v>
      </c>
      <c r="BB15" s="16">
        <v>1726.2648005328845</v>
      </c>
      <c r="BC15" s="16">
        <v>8482.073348264732</v>
      </c>
      <c r="BD15" s="16">
        <v>436.61231635385042</v>
      </c>
      <c r="BE15" s="16">
        <v>467.46236937539567</v>
      </c>
      <c r="BF15" s="16">
        <v>1221.5668728574042</v>
      </c>
      <c r="BG15" s="16">
        <v>771.55089545906901</v>
      </c>
      <c r="BH15" s="16">
        <v>315.95906212956493</v>
      </c>
      <c r="BI15" s="16">
        <v>161.37222343399307</v>
      </c>
      <c r="BJ15" s="16">
        <v>188.77910760334859</v>
      </c>
      <c r="BK15" s="16">
        <v>543.45459720910412</v>
      </c>
      <c r="BL15" s="16">
        <v>1066.4840871853478</v>
      </c>
      <c r="BM15" s="16">
        <v>805.5691454392653</v>
      </c>
      <c r="BN15" s="16">
        <v>213.11122480437135</v>
      </c>
      <c r="BO15" s="16">
        <v>863.83796139712615</v>
      </c>
      <c r="BP15" s="16">
        <v>2126.8537141603929</v>
      </c>
      <c r="BQ15" s="16">
        <v>1110.7581691949174</v>
      </c>
      <c r="BR15" s="16">
        <v>338.32591593707707</v>
      </c>
      <c r="BS15" s="16">
        <v>1483.7540724675603</v>
      </c>
      <c r="BT15" s="16">
        <v>1171.0026572976981</v>
      </c>
      <c r="BU15" s="16">
        <v>552.79754949377127</v>
      </c>
      <c r="BV15" s="16">
        <v>1127.7621863606016</v>
      </c>
      <c r="BW15" s="16">
        <v>504.80614151777803</v>
      </c>
      <c r="BX15" s="16">
        <v>254.58583263541499</v>
      </c>
      <c r="BY15" s="16">
        <v>3180.0897403691306</v>
      </c>
      <c r="BZ15" s="16">
        <v>615.30776293341887</v>
      </c>
      <c r="CA15" s="16">
        <v>1292.1938966730727</v>
      </c>
      <c r="CB15" s="16">
        <v>487.77563635893682</v>
      </c>
      <c r="CC15" s="16">
        <v>32007.735716779993</v>
      </c>
      <c r="CD15" s="27">
        <v>149560.95000000001</v>
      </c>
    </row>
    <row r="16" spans="1:83" s="10" customFormat="1" ht="34.5" customHeight="1" thickBot="1">
      <c r="A16" s="1" t="s">
        <v>101</v>
      </c>
      <c r="B16" s="4" t="s">
        <v>102</v>
      </c>
      <c r="C16" s="17">
        <f>(C13+C14+C15)</f>
        <v>3782.5734805532466</v>
      </c>
      <c r="D16" s="17">
        <f>(D13+D14+D15)</f>
        <v>3733.6527322561533</v>
      </c>
      <c r="E16" s="17">
        <f>(E13+E14+E15)</f>
        <v>1355.8821368586068</v>
      </c>
      <c r="F16" s="17">
        <f>(F13+F14+F15)</f>
        <v>5216.9886930549037</v>
      </c>
      <c r="G16" s="17">
        <f>(G13+G14+G15)</f>
        <v>8202.3617825600195</v>
      </c>
      <c r="H16" s="17">
        <f t="shared" ref="H16:BS16" si="4">(H13+H14+H15)</f>
        <v>2760.1612838981328</v>
      </c>
      <c r="I16" s="17">
        <f t="shared" si="4"/>
        <v>5919.442571525653</v>
      </c>
      <c r="J16" s="17">
        <f t="shared" si="4"/>
        <v>6602.1902580039014</v>
      </c>
      <c r="K16" s="17">
        <f t="shared" si="4"/>
        <v>15300.259142384142</v>
      </c>
      <c r="L16" s="17">
        <f t="shared" si="4"/>
        <v>1060.5068203853461</v>
      </c>
      <c r="M16" s="17">
        <f t="shared" si="4"/>
        <v>15014.267117338783</v>
      </c>
      <c r="N16" s="17">
        <f t="shared" si="4"/>
        <v>3199.2840403699392</v>
      </c>
      <c r="O16" s="17">
        <f t="shared" si="4"/>
        <v>71709.22295578281</v>
      </c>
      <c r="P16" s="17">
        <f t="shared" si="4"/>
        <v>6363.4802161395382</v>
      </c>
      <c r="Q16" s="17">
        <f t="shared" si="4"/>
        <v>5652.1730393924972</v>
      </c>
      <c r="R16" s="17">
        <f t="shared" si="4"/>
        <v>1820.2935441945669</v>
      </c>
      <c r="S16" s="17">
        <f t="shared" si="4"/>
        <v>3323.2905096556447</v>
      </c>
      <c r="T16" s="17">
        <f t="shared" si="4"/>
        <v>21242.615820473438</v>
      </c>
      <c r="U16" s="17">
        <f t="shared" si="4"/>
        <v>3716.5135330874105</v>
      </c>
      <c r="V16" s="17">
        <f t="shared" si="4"/>
        <v>654.13538956923173</v>
      </c>
      <c r="W16" s="17">
        <f t="shared" si="4"/>
        <v>1637.0514513730047</v>
      </c>
      <c r="X16" s="17">
        <f t="shared" si="4"/>
        <v>594.87640385223494</v>
      </c>
      <c r="Y16" s="17">
        <f t="shared" si="4"/>
        <v>3287.1298844201001</v>
      </c>
      <c r="Z16" s="17">
        <f t="shared" si="4"/>
        <v>9861.8741157346594</v>
      </c>
      <c r="AA16" s="17">
        <f t="shared" si="4"/>
        <v>2553.003222504577</v>
      </c>
      <c r="AB16" s="17">
        <f t="shared" si="4"/>
        <v>3165.1189909582095</v>
      </c>
      <c r="AC16" s="17">
        <f t="shared" si="4"/>
        <v>1215.5844664469594</v>
      </c>
      <c r="AD16" s="17">
        <f t="shared" si="4"/>
        <v>2860.0693393077863</v>
      </c>
      <c r="AE16" s="17">
        <f t="shared" si="4"/>
        <v>1535.8961141475434</v>
      </c>
      <c r="AF16" s="17">
        <f t="shared" si="4"/>
        <v>815.89970796746366</v>
      </c>
      <c r="AG16" s="17">
        <f t="shared" si="4"/>
        <v>214155.79876419646</v>
      </c>
      <c r="AH16" s="17">
        <f t="shared" si="4"/>
        <v>2587.6102499786066</v>
      </c>
      <c r="AI16" s="17">
        <f t="shared" si="4"/>
        <v>2959.390745900253</v>
      </c>
      <c r="AJ16" s="17">
        <f t="shared" si="4"/>
        <v>2926.8580780157527</v>
      </c>
      <c r="AK16" s="17">
        <f t="shared" si="4"/>
        <v>3192.6083662896144</v>
      </c>
      <c r="AL16" s="17">
        <f t="shared" si="4"/>
        <v>16011.29499237474</v>
      </c>
      <c r="AM16" s="17">
        <f t="shared" si="4"/>
        <v>2567.5159434006268</v>
      </c>
      <c r="AN16" s="17">
        <f t="shared" si="4"/>
        <v>2009.6637378761438</v>
      </c>
      <c r="AO16" s="17">
        <f t="shared" si="4"/>
        <v>15504.717765205532</v>
      </c>
      <c r="AP16" s="17">
        <f t="shared" si="4"/>
        <v>2398.0921553861808</v>
      </c>
      <c r="AQ16" s="17">
        <f t="shared" si="4"/>
        <v>2075.1308535283579</v>
      </c>
      <c r="AR16" s="17">
        <f t="shared" si="4"/>
        <v>52232.882887955813</v>
      </c>
      <c r="AS16" s="17">
        <f t="shared" si="4"/>
        <v>1455.1090772322441</v>
      </c>
      <c r="AT16" s="17">
        <f t="shared" si="4"/>
        <v>1874.2965488131904</v>
      </c>
      <c r="AU16" s="17">
        <f t="shared" si="4"/>
        <v>705.43109242633761</v>
      </c>
      <c r="AV16" s="17">
        <f t="shared" si="4"/>
        <v>676.51887611631264</v>
      </c>
      <c r="AW16" s="17">
        <f t="shared" si="4"/>
        <v>563.92655706245455</v>
      </c>
      <c r="AX16" s="17">
        <f t="shared" si="4"/>
        <v>774.14399952206008</v>
      </c>
      <c r="AY16" s="17">
        <f t="shared" si="4"/>
        <v>304.23537804504952</v>
      </c>
      <c r="AZ16" s="17">
        <f t="shared" si="4"/>
        <v>6353.6615292176484</v>
      </c>
      <c r="BA16" s="17">
        <f t="shared" si="4"/>
        <v>1360.2446382223466</v>
      </c>
      <c r="BB16" s="17">
        <f t="shared" si="4"/>
        <v>2247.7112199929047</v>
      </c>
      <c r="BC16" s="17">
        <f t="shared" si="4"/>
        <v>12315.402734980198</v>
      </c>
      <c r="BD16" s="17">
        <f t="shared" si="4"/>
        <v>1416.8932198519049</v>
      </c>
      <c r="BE16" s="17">
        <f t="shared" si="4"/>
        <v>1285.3130098629017</v>
      </c>
      <c r="BF16" s="17">
        <f t="shared" si="4"/>
        <v>2291.2353723539013</v>
      </c>
      <c r="BG16" s="17">
        <f t="shared" si="4"/>
        <v>1663.8243084153646</v>
      </c>
      <c r="BH16" s="17">
        <f t="shared" si="4"/>
        <v>926.87800570034801</v>
      </c>
      <c r="BI16" s="17">
        <f t="shared" si="4"/>
        <v>381.74203627960674</v>
      </c>
      <c r="BJ16" s="17">
        <f t="shared" si="4"/>
        <v>742.1174701947856</v>
      </c>
      <c r="BK16" s="17">
        <f t="shared" si="4"/>
        <v>1730.5924918405149</v>
      </c>
      <c r="BL16" s="17">
        <f t="shared" si="4"/>
        <v>1509.2025723781273</v>
      </c>
      <c r="BM16" s="17">
        <f t="shared" si="4"/>
        <v>1407.6987696377516</v>
      </c>
      <c r="BN16" s="17">
        <f t="shared" si="4"/>
        <v>608.17384923590942</v>
      </c>
      <c r="BO16" s="17">
        <f t="shared" si="4"/>
        <v>1419.0708856139195</v>
      </c>
      <c r="BP16" s="17">
        <f t="shared" si="4"/>
        <v>4307.9455960341184</v>
      </c>
      <c r="BQ16" s="17">
        <f t="shared" si="4"/>
        <v>2026.5963364466859</v>
      </c>
      <c r="BR16" s="17">
        <f t="shared" si="4"/>
        <v>1037.6421069964733</v>
      </c>
      <c r="BS16" s="17">
        <f t="shared" si="4"/>
        <v>2844.480414945655</v>
      </c>
      <c r="BT16" s="17">
        <f t="shared" ref="BT16:CD16" si="5">(BT13+BT14+BT15)</f>
        <v>2723.0092725191344</v>
      </c>
      <c r="BU16" s="17">
        <f t="shared" si="5"/>
        <v>1429.7447624590034</v>
      </c>
      <c r="BV16" s="17">
        <f t="shared" si="5"/>
        <v>2550.3168372255877</v>
      </c>
      <c r="BW16" s="17">
        <f t="shared" si="5"/>
        <v>1562.4037000957139</v>
      </c>
      <c r="BX16" s="17">
        <f t="shared" si="5"/>
        <v>1534.0952926927814</v>
      </c>
      <c r="BY16" s="17">
        <f t="shared" si="5"/>
        <v>6307.1340425903618</v>
      </c>
      <c r="BZ16" s="17">
        <f t="shared" si="5"/>
        <v>2514.5187252625738</v>
      </c>
      <c r="CA16" s="17">
        <f t="shared" si="5"/>
        <v>2817.0586638378791</v>
      </c>
      <c r="CB16" s="17">
        <f t="shared" si="5"/>
        <v>2573.7701028665897</v>
      </c>
      <c r="CC16" s="17">
        <f t="shared" si="5"/>
        <v>65534.816438533031</v>
      </c>
      <c r="CD16" s="17">
        <f t="shared" si="5"/>
        <v>338277.16000000003</v>
      </c>
    </row>
    <row r="17" spans="1:82" s="10" customFormat="1" ht="24.75" customHeight="1">
      <c r="A17" s="2">
        <v>6</v>
      </c>
      <c r="B17" s="2" t="s">
        <v>103</v>
      </c>
      <c r="C17" s="11">
        <v>2861.5021954176136</v>
      </c>
      <c r="D17" s="11">
        <v>2550.4162910829309</v>
      </c>
      <c r="E17" s="11">
        <v>1135.0478744688371</v>
      </c>
      <c r="F17" s="11">
        <v>2906.0784477965062</v>
      </c>
      <c r="G17" s="11">
        <v>2412.7036729373553</v>
      </c>
      <c r="H17" s="11">
        <v>1351.9711011043955</v>
      </c>
      <c r="I17" s="11">
        <v>1665.6536175854997</v>
      </c>
      <c r="J17" s="11">
        <v>2016.8409378091483</v>
      </c>
      <c r="K17" s="11">
        <v>3353.7188301836532</v>
      </c>
      <c r="L17" s="11">
        <v>1307.0498444576679</v>
      </c>
      <c r="M17" s="11">
        <v>3192.3693054537939</v>
      </c>
      <c r="N17" s="11">
        <v>1315.2265692369372</v>
      </c>
      <c r="O17" s="11">
        <v>11697.103000458812</v>
      </c>
      <c r="P17" s="11">
        <v>3585.8831700656547</v>
      </c>
      <c r="Q17" s="11">
        <v>2912.9358261699635</v>
      </c>
      <c r="R17" s="11">
        <v>1352.4123811054756</v>
      </c>
      <c r="S17" s="11">
        <v>1870.2290641736895</v>
      </c>
      <c r="T17" s="11">
        <v>4048.6166174741111</v>
      </c>
      <c r="U17" s="11">
        <v>1659.4771491068698</v>
      </c>
      <c r="V17" s="11">
        <v>1398.559944147707</v>
      </c>
      <c r="W17" s="11">
        <v>1283.7379738321642</v>
      </c>
      <c r="X17" s="11">
        <v>1347.6927988459993</v>
      </c>
      <c r="Y17" s="11">
        <v>2092.7556468087259</v>
      </c>
      <c r="Z17" s="11">
        <v>2879.5023372651922</v>
      </c>
      <c r="AA17" s="11">
        <v>1519.7610606375272</v>
      </c>
      <c r="AB17" s="11">
        <v>2243.4520391129513</v>
      </c>
      <c r="AC17" s="11">
        <v>1029.8335556237082</v>
      </c>
      <c r="AD17" s="11">
        <v>1519.5538996315697</v>
      </c>
      <c r="AE17" s="11">
        <v>894.19582546696347</v>
      </c>
      <c r="AF17" s="11">
        <v>812.1039678058147</v>
      </c>
      <c r="AG17" s="11">
        <v>70216.384945267258</v>
      </c>
      <c r="AH17" s="11">
        <v>3475.6016547855925</v>
      </c>
      <c r="AI17" s="11">
        <v>2382.1712369935826</v>
      </c>
      <c r="AJ17" s="11">
        <v>1894.7163864038716</v>
      </c>
      <c r="AK17" s="11">
        <v>2127.5071452332199</v>
      </c>
      <c r="AL17" s="11">
        <v>2229.3877544006632</v>
      </c>
      <c r="AM17" s="11">
        <v>1156.0182537370338</v>
      </c>
      <c r="AN17" s="11">
        <v>1344.6883733751592</v>
      </c>
      <c r="AO17" s="11">
        <v>2551.8882161184797</v>
      </c>
      <c r="AP17" s="11">
        <v>1639.5717064788382</v>
      </c>
      <c r="AQ17" s="11">
        <v>2383.403342707792</v>
      </c>
      <c r="AR17" s="11">
        <v>21184.954070234235</v>
      </c>
      <c r="AS17" s="11">
        <v>1173.8897823422258</v>
      </c>
      <c r="AT17" s="11">
        <v>1257.5706923246071</v>
      </c>
      <c r="AU17" s="11">
        <v>1080.845761238422</v>
      </c>
      <c r="AV17" s="11">
        <v>810.01608185272664</v>
      </c>
      <c r="AW17" s="11">
        <v>604.35884159517195</v>
      </c>
      <c r="AX17" s="11">
        <v>774.4240694066267</v>
      </c>
      <c r="AY17" s="11">
        <v>534.83533919032664</v>
      </c>
      <c r="AZ17" s="11">
        <v>6235.940567950106</v>
      </c>
      <c r="BA17" s="11">
        <v>1168.6607062677303</v>
      </c>
      <c r="BB17" s="11">
        <v>762.97260296718025</v>
      </c>
      <c r="BC17" s="11">
        <v>2348.3125063628299</v>
      </c>
      <c r="BD17" s="11">
        <v>1240.2281656455241</v>
      </c>
      <c r="BE17" s="11">
        <v>1040.460980474558</v>
      </c>
      <c r="BF17" s="11">
        <v>1249.2430581584883</v>
      </c>
      <c r="BG17" s="11">
        <v>947.40340394151656</v>
      </c>
      <c r="BH17" s="11">
        <v>1800.3452742812783</v>
      </c>
      <c r="BI17" s="11">
        <v>498.61685308395829</v>
      </c>
      <c r="BJ17" s="11">
        <v>1013.2087853780955</v>
      </c>
      <c r="BK17" s="11">
        <v>1702.7386763216457</v>
      </c>
      <c r="BL17" s="11">
        <v>1224.5511577642844</v>
      </c>
      <c r="BM17" s="11">
        <v>1051.4493222948788</v>
      </c>
      <c r="BN17" s="11">
        <v>818.99992570025131</v>
      </c>
      <c r="BO17" s="11">
        <v>1090.4701524626425</v>
      </c>
      <c r="BP17" s="11">
        <v>1789.2331556935865</v>
      </c>
      <c r="BQ17" s="11">
        <v>1763.1231749052592</v>
      </c>
      <c r="BR17" s="11">
        <v>1011.545049313527</v>
      </c>
      <c r="BS17" s="11">
        <v>1902.9958733146027</v>
      </c>
      <c r="BT17" s="11">
        <v>860.54429074632969</v>
      </c>
      <c r="BU17" s="11">
        <v>1144.4908642059484</v>
      </c>
      <c r="BV17" s="11">
        <v>1481.4151654239313</v>
      </c>
      <c r="BW17" s="11">
        <v>1361.3945433650813</v>
      </c>
      <c r="BX17" s="11">
        <v>913.97927418917561</v>
      </c>
      <c r="BY17" s="11">
        <v>1419.6258926244827</v>
      </c>
      <c r="BZ17" s="11">
        <v>866.31339994877419</v>
      </c>
      <c r="CA17" s="11">
        <v>1253.4019306404939</v>
      </c>
      <c r="CB17" s="11">
        <v>948.71623107236246</v>
      </c>
      <c r="CC17" s="20">
        <v>34674.440416548416</v>
      </c>
      <c r="CD17" s="11">
        <v>132311.72</v>
      </c>
    </row>
    <row r="18" spans="1:82" s="10" customFormat="1" ht="42" customHeight="1">
      <c r="A18" s="3">
        <v>7</v>
      </c>
      <c r="B18" s="18" t="s">
        <v>104</v>
      </c>
      <c r="C18" s="19">
        <f>C19+C20+C21+C22</f>
        <v>1328.3244638910344</v>
      </c>
      <c r="D18" s="19">
        <f>D19+D20+D21+D22</f>
        <v>966.38351106184939</v>
      </c>
      <c r="E18" s="19">
        <f>E19+E20+E21+E22</f>
        <v>338.88746478052707</v>
      </c>
      <c r="F18" s="19">
        <f>F19+F20+F21+F22</f>
        <v>1131.5037191794493</v>
      </c>
      <c r="G18" s="19">
        <f>G19+G20+G21+G22</f>
        <v>1745.0487096423888</v>
      </c>
      <c r="H18" s="19">
        <f t="shared" ref="H18:BS18" si="6">H19+H20+H21+H22</f>
        <v>598.81846838238016</v>
      </c>
      <c r="I18" s="19">
        <f t="shared" si="6"/>
        <v>669.83948007951346</v>
      </c>
      <c r="J18" s="19">
        <f t="shared" si="6"/>
        <v>691.95560403857849</v>
      </c>
      <c r="K18" s="19">
        <f t="shared" si="6"/>
        <v>2426.9765288648855</v>
      </c>
      <c r="L18" s="19">
        <f t="shared" si="6"/>
        <v>937.17766079199373</v>
      </c>
      <c r="M18" s="19">
        <f t="shared" si="6"/>
        <v>2755.1045167408433</v>
      </c>
      <c r="N18" s="19">
        <f t="shared" si="6"/>
        <v>460.65904761763102</v>
      </c>
      <c r="O18" s="19">
        <f t="shared" si="6"/>
        <v>2191.7521392620861</v>
      </c>
      <c r="P18" s="19">
        <f t="shared" si="6"/>
        <v>1164.9996934352835</v>
      </c>
      <c r="Q18" s="19">
        <f t="shared" si="6"/>
        <v>1179.3841533662437</v>
      </c>
      <c r="R18" s="19">
        <f t="shared" si="6"/>
        <v>542.2146006861135</v>
      </c>
      <c r="S18" s="19">
        <f t="shared" si="6"/>
        <v>1670.5013736216365</v>
      </c>
      <c r="T18" s="19">
        <f t="shared" si="6"/>
        <v>2700.8331672347726</v>
      </c>
      <c r="U18" s="19">
        <f t="shared" si="6"/>
        <v>994.97475154086726</v>
      </c>
      <c r="V18" s="19">
        <f t="shared" si="6"/>
        <v>563.62543273805124</v>
      </c>
      <c r="W18" s="19">
        <f t="shared" si="6"/>
        <v>425.16413837929053</v>
      </c>
      <c r="X18" s="19">
        <f t="shared" si="6"/>
        <v>592.80971093354117</v>
      </c>
      <c r="Y18" s="19">
        <f t="shared" si="6"/>
        <v>705.81599246874271</v>
      </c>
      <c r="Z18" s="19">
        <f t="shared" si="6"/>
        <v>2158.0287075345886</v>
      </c>
      <c r="AA18" s="19">
        <f t="shared" si="6"/>
        <v>580.86941735687367</v>
      </c>
      <c r="AB18" s="19">
        <f t="shared" si="6"/>
        <v>965.35474936930882</v>
      </c>
      <c r="AC18" s="19">
        <f t="shared" si="6"/>
        <v>636.34447076868173</v>
      </c>
      <c r="AD18" s="19">
        <f t="shared" si="6"/>
        <v>423.82568697090574</v>
      </c>
      <c r="AE18" s="19">
        <f t="shared" si="6"/>
        <v>798.91314412022643</v>
      </c>
      <c r="AF18" s="19">
        <f t="shared" si="6"/>
        <v>379.76151776165352</v>
      </c>
      <c r="AG18" s="19">
        <f t="shared" si="6"/>
        <v>32725.85202261994</v>
      </c>
      <c r="AH18" s="19">
        <f t="shared" si="6"/>
        <v>1068.8408139539674</v>
      </c>
      <c r="AI18" s="19">
        <f t="shared" si="6"/>
        <v>1132.6657780566527</v>
      </c>
      <c r="AJ18" s="19">
        <f t="shared" si="6"/>
        <v>1113.6230343411105</v>
      </c>
      <c r="AK18" s="19">
        <f t="shared" si="6"/>
        <v>1492.2754953830513</v>
      </c>
      <c r="AL18" s="19">
        <f t="shared" si="6"/>
        <v>4619.1153335747513</v>
      </c>
      <c r="AM18" s="19">
        <f t="shared" si="6"/>
        <v>1246.1766445223225</v>
      </c>
      <c r="AN18" s="19">
        <f t="shared" si="6"/>
        <v>1430.8830970202566</v>
      </c>
      <c r="AO18" s="19">
        <f t="shared" si="6"/>
        <v>3632.655015360252</v>
      </c>
      <c r="AP18" s="19">
        <f t="shared" si="6"/>
        <v>1227.7577396166819</v>
      </c>
      <c r="AQ18" s="19">
        <f t="shared" si="6"/>
        <v>1364.1141831145026</v>
      </c>
      <c r="AR18" s="19">
        <f t="shared" si="6"/>
        <v>18328.107134943552</v>
      </c>
      <c r="AS18" s="19">
        <f t="shared" si="6"/>
        <v>734.87495783094835</v>
      </c>
      <c r="AT18" s="19">
        <f t="shared" si="6"/>
        <v>1705.794894416531</v>
      </c>
      <c r="AU18" s="19">
        <f t="shared" si="6"/>
        <v>538.68572859001415</v>
      </c>
      <c r="AV18" s="19">
        <f t="shared" si="6"/>
        <v>556.38973102790521</v>
      </c>
      <c r="AW18" s="19">
        <f t="shared" si="6"/>
        <v>603.68770121600596</v>
      </c>
      <c r="AX18" s="19">
        <f t="shared" si="6"/>
        <v>679.39934289233906</v>
      </c>
      <c r="AY18" s="19">
        <f t="shared" si="6"/>
        <v>440.92826314976344</v>
      </c>
      <c r="AZ18" s="19">
        <f t="shared" si="6"/>
        <v>5259.7606191235072</v>
      </c>
      <c r="BA18" s="19">
        <f t="shared" si="6"/>
        <v>1061.1654420586738</v>
      </c>
      <c r="BB18" s="19">
        <f t="shared" si="6"/>
        <v>389.22048211645648</v>
      </c>
      <c r="BC18" s="19">
        <f t="shared" si="6"/>
        <v>4435.2702790792846</v>
      </c>
      <c r="BD18" s="19">
        <f t="shared" si="6"/>
        <v>1463.9491573490805</v>
      </c>
      <c r="BE18" s="19">
        <f t="shared" si="6"/>
        <v>687.73745642584106</v>
      </c>
      <c r="BF18" s="19">
        <f t="shared" si="6"/>
        <v>864.21176262772224</v>
      </c>
      <c r="BG18" s="19">
        <f t="shared" si="6"/>
        <v>444.62629542343097</v>
      </c>
      <c r="BH18" s="19">
        <f t="shared" si="6"/>
        <v>750.70738014742142</v>
      </c>
      <c r="BI18" s="19">
        <f t="shared" si="6"/>
        <v>133.52272340251011</v>
      </c>
      <c r="BJ18" s="19">
        <f t="shared" si="6"/>
        <v>390.72805941043612</v>
      </c>
      <c r="BK18" s="19">
        <f t="shared" si="6"/>
        <v>880.16181467343756</v>
      </c>
      <c r="BL18" s="19">
        <f t="shared" si="6"/>
        <v>479.95077013731941</v>
      </c>
      <c r="BM18" s="19">
        <f t="shared" si="6"/>
        <v>850.99723366425656</v>
      </c>
      <c r="BN18" s="19">
        <f t="shared" si="6"/>
        <v>315.19940664279807</v>
      </c>
      <c r="BO18" s="19">
        <f t="shared" si="6"/>
        <v>582.96711979570091</v>
      </c>
      <c r="BP18" s="19">
        <f t="shared" si="6"/>
        <v>2280.2991300424073</v>
      </c>
      <c r="BQ18" s="19">
        <f t="shared" si="6"/>
        <v>878.67966110238399</v>
      </c>
      <c r="BR18" s="19">
        <f t="shared" si="6"/>
        <v>989.42697181108861</v>
      </c>
      <c r="BS18" s="19">
        <f t="shared" si="6"/>
        <v>1725.3980866815989</v>
      </c>
      <c r="BT18" s="19">
        <f t="shared" ref="BT18:CD18" si="7">BT19+BT20+BT21+BT22</f>
        <v>1263.837035574714</v>
      </c>
      <c r="BU18" s="19">
        <f t="shared" si="7"/>
        <v>957.03538068454202</v>
      </c>
      <c r="BV18" s="19">
        <f t="shared" si="7"/>
        <v>1271.2605605994645</v>
      </c>
      <c r="BW18" s="19">
        <f t="shared" si="7"/>
        <v>1393.9166488172154</v>
      </c>
      <c r="BX18" s="19">
        <f t="shared" si="7"/>
        <v>966.56363047799152</v>
      </c>
      <c r="BY18" s="19">
        <f t="shared" si="7"/>
        <v>3814.3794253728465</v>
      </c>
      <c r="BZ18" s="19">
        <f t="shared" si="7"/>
        <v>629.64150611016885</v>
      </c>
      <c r="CA18" s="19">
        <f t="shared" si="7"/>
        <v>1275.8141063589928</v>
      </c>
      <c r="CB18" s="19">
        <f t="shared" si="7"/>
        <v>1094.2226967252138</v>
      </c>
      <c r="CC18" s="19">
        <f t="shared" si="7"/>
        <v>32270.890223312999</v>
      </c>
      <c r="CD18" s="19">
        <f t="shared" si="7"/>
        <v>88584.61</v>
      </c>
    </row>
    <row r="19" spans="1:82" ht="24.75" customHeight="1">
      <c r="A19" s="3">
        <v>7.1</v>
      </c>
      <c r="B19" s="12" t="s">
        <v>105</v>
      </c>
      <c r="C19" s="13">
        <v>238.13435546429386</v>
      </c>
      <c r="D19" s="13">
        <v>91.051371206935883</v>
      </c>
      <c r="E19" s="13">
        <v>57.78260095824777</v>
      </c>
      <c r="F19" s="13">
        <v>330.93671457905543</v>
      </c>
      <c r="G19" s="13">
        <v>343.19362993383527</v>
      </c>
      <c r="H19" s="13">
        <v>194.3596577686516</v>
      </c>
      <c r="I19" s="13">
        <v>129.57310517910108</v>
      </c>
      <c r="J19" s="13">
        <v>161.0908875199635</v>
      </c>
      <c r="K19" s="13">
        <v>98.055322838238652</v>
      </c>
      <c r="L19" s="13">
        <v>82.29643166780744</v>
      </c>
      <c r="M19" s="13">
        <v>148.83397216518367</v>
      </c>
      <c r="N19" s="13">
        <v>117.31618982432124</v>
      </c>
      <c r="O19" s="13">
        <v>63.03556468172485</v>
      </c>
      <c r="P19" s="13">
        <v>196.1106456764773</v>
      </c>
      <c r="Q19" s="13">
        <v>145.33199634953229</v>
      </c>
      <c r="R19" s="13">
        <v>152.33594798083504</v>
      </c>
      <c r="S19" s="13">
        <v>304.67189596167009</v>
      </c>
      <c r="T19" s="13">
        <v>404.47820670773444</v>
      </c>
      <c r="U19" s="13">
        <v>112.06322610084418</v>
      </c>
      <c r="V19" s="13">
        <v>92.802359114761572</v>
      </c>
      <c r="W19" s="13">
        <v>164.59286333561488</v>
      </c>
      <c r="X19" s="13">
        <v>92.802359114761572</v>
      </c>
      <c r="Y19" s="13">
        <v>119.06717773214693</v>
      </c>
      <c r="Z19" s="13">
        <v>497.28056582249604</v>
      </c>
      <c r="AA19" s="13">
        <v>231.13040383299108</v>
      </c>
      <c r="AB19" s="13">
        <v>185.60471822952314</v>
      </c>
      <c r="AC19" s="13">
        <v>178.60076659822042</v>
      </c>
      <c r="AD19" s="13">
        <v>75.292480036504671</v>
      </c>
      <c r="AE19" s="13">
        <v>98.055322838238652</v>
      </c>
      <c r="AF19" s="13">
        <v>54.280625142596399</v>
      </c>
      <c r="AG19" s="13">
        <v>5160.1613643623086</v>
      </c>
      <c r="AH19" s="13">
        <v>294.16596851471593</v>
      </c>
      <c r="AI19" s="13">
        <v>455.25685603467946</v>
      </c>
      <c r="AJ19" s="13">
        <v>295.91695642254166</v>
      </c>
      <c r="AK19" s="13">
        <v>262.6481861738535</v>
      </c>
      <c r="AL19" s="13">
        <v>329.18572667122976</v>
      </c>
      <c r="AM19" s="13">
        <v>259.14621035820215</v>
      </c>
      <c r="AN19" s="13">
        <v>334.43869039470684</v>
      </c>
      <c r="AO19" s="13">
        <v>334.43869039470684</v>
      </c>
      <c r="AP19" s="13">
        <v>154.08693588866075</v>
      </c>
      <c r="AQ19" s="13">
        <v>229.3794159251654</v>
      </c>
      <c r="AR19" s="13">
        <v>2948.6636367784622</v>
      </c>
      <c r="AS19" s="13">
        <v>143.58100844170659</v>
      </c>
      <c r="AT19" s="13">
        <v>299.41893223819301</v>
      </c>
      <c r="AU19" s="13">
        <v>148.83397216518367</v>
      </c>
      <c r="AV19" s="13">
        <v>113.81421400866986</v>
      </c>
      <c r="AW19" s="13">
        <v>166.34385124344055</v>
      </c>
      <c r="AX19" s="13">
        <v>138.32804471822951</v>
      </c>
      <c r="AY19" s="13">
        <v>211.86953684690849</v>
      </c>
      <c r="AZ19" s="13">
        <v>1222.1895596623317</v>
      </c>
      <c r="BA19" s="13">
        <v>245.13830709559662</v>
      </c>
      <c r="BB19" s="13">
        <v>110.31223819301847</v>
      </c>
      <c r="BC19" s="13">
        <v>721.40701802418437</v>
      </c>
      <c r="BD19" s="13">
        <v>203.11459730778006</v>
      </c>
      <c r="BE19" s="13">
        <v>113.81421400866986</v>
      </c>
      <c r="BF19" s="13">
        <v>183.85373032169747</v>
      </c>
      <c r="BG19" s="13">
        <v>168.09483915126623</v>
      </c>
      <c r="BH19" s="13">
        <v>175.09879078256901</v>
      </c>
      <c r="BI19" s="13">
        <v>0</v>
      </c>
      <c r="BJ19" s="13">
        <v>126.0711293634497</v>
      </c>
      <c r="BK19" s="13">
        <v>316.92881131644992</v>
      </c>
      <c r="BL19" s="13">
        <v>87.549395391284506</v>
      </c>
      <c r="BM19" s="13">
        <v>94.553347022587275</v>
      </c>
      <c r="BN19" s="13">
        <v>38.521733972165187</v>
      </c>
      <c r="BO19" s="13">
        <v>78.794455852156048</v>
      </c>
      <c r="BP19" s="13">
        <v>182.10274241387177</v>
      </c>
      <c r="BQ19" s="13">
        <v>309.92485968514711</v>
      </c>
      <c r="BR19" s="13">
        <v>194.3596577686516</v>
      </c>
      <c r="BS19" s="13">
        <v>115.56520191649554</v>
      </c>
      <c r="BT19" s="13">
        <v>451.75488021902805</v>
      </c>
      <c r="BU19" s="13">
        <v>199.61262149212868</v>
      </c>
      <c r="BV19" s="13">
        <v>407.98018252338579</v>
      </c>
      <c r="BW19" s="13">
        <v>337.94066621035819</v>
      </c>
      <c r="BX19" s="13">
        <v>334.43869039470684</v>
      </c>
      <c r="BY19" s="13">
        <v>213.62052475473419</v>
      </c>
      <c r="BZ19" s="13">
        <v>129.57310517910108</v>
      </c>
      <c r="CA19" s="13">
        <v>297.66794433036733</v>
      </c>
      <c r="CB19" s="13">
        <v>180.35175450604609</v>
      </c>
      <c r="CC19" s="13">
        <v>6018.1454391968964</v>
      </c>
      <c r="CD19" s="19">
        <v>15349.16</v>
      </c>
    </row>
    <row r="20" spans="1:82" ht="18.75">
      <c r="A20" s="3">
        <v>7.2</v>
      </c>
      <c r="B20" s="21" t="s">
        <v>106</v>
      </c>
      <c r="C20" s="13">
        <v>864.41217516502593</v>
      </c>
      <c r="D20" s="13">
        <v>667.76992717684629</v>
      </c>
      <c r="E20" s="13">
        <v>210.65791376498953</v>
      </c>
      <c r="F20" s="13">
        <v>581.77109666129149</v>
      </c>
      <c r="G20" s="13">
        <v>1188.4774710140691</v>
      </c>
      <c r="H20" s="13">
        <v>299.78558411926502</v>
      </c>
      <c r="I20" s="13">
        <v>376.18047143041758</v>
      </c>
      <c r="J20" s="13">
        <v>433.16896017634298</v>
      </c>
      <c r="K20" s="13">
        <v>1995.5793954166834</v>
      </c>
      <c r="L20" s="13">
        <v>744.51278499318551</v>
      </c>
      <c r="M20" s="13">
        <v>2472.8122557556358</v>
      </c>
      <c r="N20" s="13">
        <v>255.00429183872959</v>
      </c>
      <c r="O20" s="13">
        <v>1970.3858011031903</v>
      </c>
      <c r="P20" s="13">
        <v>747.92472561557622</v>
      </c>
      <c r="Q20" s="13">
        <v>803.59499792300619</v>
      </c>
      <c r="R20" s="13">
        <v>286.93687276155629</v>
      </c>
      <c r="S20" s="13">
        <v>1121.2162323350653</v>
      </c>
      <c r="T20" s="13">
        <v>1857.9511173674252</v>
      </c>
      <c r="U20" s="13">
        <v>690.00141253517302</v>
      </c>
      <c r="V20" s="13">
        <v>345.07673231173351</v>
      </c>
      <c r="W20" s="13">
        <v>150.33776912233762</v>
      </c>
      <c r="X20" s="13">
        <v>358.09650697893028</v>
      </c>
      <c r="Y20" s="13">
        <v>416.27314855466938</v>
      </c>
      <c r="Z20" s="13">
        <v>1348.340278571872</v>
      </c>
      <c r="AA20" s="13">
        <v>208.83829656348317</v>
      </c>
      <c r="AB20" s="13">
        <v>435.10555752339764</v>
      </c>
      <c r="AC20" s="13">
        <v>242.32135909179959</v>
      </c>
      <c r="AD20" s="13">
        <v>221.59360658561928</v>
      </c>
      <c r="AE20" s="13">
        <v>581.31383522682199</v>
      </c>
      <c r="AF20" s="13">
        <v>250.23682266583737</v>
      </c>
      <c r="AG20" s="13">
        <v>22125.677400349974</v>
      </c>
      <c r="AH20" s="13">
        <v>418.00141668264399</v>
      </c>
      <c r="AI20" s="13">
        <v>379.07341867127712</v>
      </c>
      <c r="AJ20" s="13">
        <v>528.6750252455372</v>
      </c>
      <c r="AK20" s="13">
        <v>955.45529719655269</v>
      </c>
      <c r="AL20" s="13">
        <v>3025.968105152996</v>
      </c>
      <c r="AM20" s="13">
        <v>596.65934383699857</v>
      </c>
      <c r="AN20" s="13">
        <v>915.75058079122857</v>
      </c>
      <c r="AO20" s="13">
        <v>2550.9521265439298</v>
      </c>
      <c r="AP20" s="13">
        <v>806.30448245690104</v>
      </c>
      <c r="AQ20" s="13">
        <v>770.25522668402778</v>
      </c>
      <c r="AR20" s="13">
        <v>10947.095023262093</v>
      </c>
      <c r="AS20" s="13">
        <v>350.08062120039546</v>
      </c>
      <c r="AT20" s="13">
        <v>1108.7469157045518</v>
      </c>
      <c r="AU20" s="13">
        <v>248.01396015386487</v>
      </c>
      <c r="AV20" s="13">
        <v>253.84991592784797</v>
      </c>
      <c r="AW20" s="13">
        <v>350.08957373353007</v>
      </c>
      <c r="AX20" s="13">
        <v>313.80610701141546</v>
      </c>
      <c r="AY20" s="13">
        <v>180.64316471088478</v>
      </c>
      <c r="AZ20" s="13">
        <v>2805.2302584424906</v>
      </c>
      <c r="BA20" s="13">
        <v>470.52052557373622</v>
      </c>
      <c r="BB20" s="13">
        <v>170.88118236694959</v>
      </c>
      <c r="BC20" s="13">
        <v>2877.716178343207</v>
      </c>
      <c r="BD20" s="13">
        <v>992.68521071760449</v>
      </c>
      <c r="BE20" s="13">
        <v>408.08377354899466</v>
      </c>
      <c r="BF20" s="13">
        <v>454.17342459669453</v>
      </c>
      <c r="BG20" s="13">
        <v>185.13132519727023</v>
      </c>
      <c r="BH20" s="13">
        <v>348.90319060388356</v>
      </c>
      <c r="BI20" s="13">
        <v>91.655130848930696</v>
      </c>
      <c r="BJ20" s="13">
        <v>183.1573328695502</v>
      </c>
      <c r="BK20" s="13">
        <v>317.66809670522258</v>
      </c>
      <c r="BL20" s="13">
        <v>255.42603031305734</v>
      </c>
      <c r="BM20" s="13">
        <v>520.3900210287967</v>
      </c>
      <c r="BN20" s="13">
        <v>192.79443090535202</v>
      </c>
      <c r="BO20" s="13">
        <v>363.62608188283144</v>
      </c>
      <c r="BP20" s="13">
        <v>1553.2075991968748</v>
      </c>
      <c r="BQ20" s="13">
        <v>403.94660324256199</v>
      </c>
      <c r="BR20" s="13">
        <v>544.04705873932858</v>
      </c>
      <c r="BS20" s="13">
        <v>1190.7315026398937</v>
      </c>
      <c r="BT20" s="13">
        <v>544.85839602868396</v>
      </c>
      <c r="BU20" s="13">
        <v>504.65160658159954</v>
      </c>
      <c r="BV20" s="13">
        <v>544.66908719010212</v>
      </c>
      <c r="BW20" s="13">
        <v>544.1372369181513</v>
      </c>
      <c r="BX20" s="13">
        <v>488.28186055148103</v>
      </c>
      <c r="BY20" s="13">
        <v>2837.465481781072</v>
      </c>
      <c r="BZ20" s="13">
        <v>367.94764348771838</v>
      </c>
      <c r="CA20" s="13">
        <v>751.22388972656188</v>
      </c>
      <c r="CB20" s="13">
        <v>732.23741635932845</v>
      </c>
      <c r="CC20" s="13">
        <v>18840.217317945437</v>
      </c>
      <c r="CD20" s="19">
        <v>54718.22</v>
      </c>
    </row>
    <row r="21" spans="1:82" ht="24.75" customHeight="1">
      <c r="A21" s="3">
        <v>7.3</v>
      </c>
      <c r="B21" s="12" t="s">
        <v>107</v>
      </c>
      <c r="C21" s="13">
        <v>34.692991559715871</v>
      </c>
      <c r="D21" s="13">
        <v>15.194821702900626</v>
      </c>
      <c r="E21" s="13">
        <v>5.04203712573314</v>
      </c>
      <c r="F21" s="13">
        <v>30.275864783439143</v>
      </c>
      <c r="G21" s="13">
        <v>51.789000275344272</v>
      </c>
      <c r="H21" s="13">
        <v>22.59647301172571</v>
      </c>
      <c r="I21" s="13">
        <v>40.970773245888296</v>
      </c>
      <c r="J21" s="13">
        <v>24.596147771708775</v>
      </c>
      <c r="K21" s="13">
        <v>64.027463244730257</v>
      </c>
      <c r="L21" s="13">
        <v>6.4900530044109139</v>
      </c>
      <c r="M21" s="13">
        <v>42.404390425111814</v>
      </c>
      <c r="N21" s="13">
        <v>17.803855930352452</v>
      </c>
      <c r="O21" s="13">
        <v>53.169933077413141</v>
      </c>
      <c r="P21" s="13">
        <v>36.291626807070067</v>
      </c>
      <c r="Q21" s="13">
        <v>31.677521752699821</v>
      </c>
      <c r="R21" s="13">
        <v>10.605432275642226</v>
      </c>
      <c r="S21" s="13">
        <v>13.772376154701364</v>
      </c>
      <c r="T21" s="13">
        <v>76.753148126299919</v>
      </c>
      <c r="U21" s="13">
        <v>53.123142129562297</v>
      </c>
      <c r="V21" s="13">
        <v>9.0434574532884593</v>
      </c>
      <c r="W21" s="13">
        <v>6.3551147947481139</v>
      </c>
      <c r="X21" s="13">
        <v>29.055308801084969</v>
      </c>
      <c r="Y21" s="13">
        <v>34.536043226141935</v>
      </c>
      <c r="Z21" s="13">
        <v>82.84944324318856</v>
      </c>
      <c r="AA21" s="13">
        <v>29.327630194802786</v>
      </c>
      <c r="AB21" s="13">
        <v>21.467256778108219</v>
      </c>
      <c r="AC21" s="13">
        <v>25.619852649830758</v>
      </c>
      <c r="AD21" s="13">
        <v>12.801615036849604</v>
      </c>
      <c r="AE21" s="13">
        <v>15.665594928575794</v>
      </c>
      <c r="AF21" s="13">
        <v>4.709359928991983</v>
      </c>
      <c r="AG21" s="13">
        <v>902.70772944006103</v>
      </c>
      <c r="AH21" s="13">
        <v>16.824371367146703</v>
      </c>
      <c r="AI21" s="13">
        <v>16.196663253785243</v>
      </c>
      <c r="AJ21" s="13">
        <v>10.739560395623876</v>
      </c>
      <c r="AK21" s="13">
        <v>4.857664647411795</v>
      </c>
      <c r="AL21" s="13">
        <v>62.30653279231931</v>
      </c>
      <c r="AM21" s="13">
        <v>8.2012069231239941</v>
      </c>
      <c r="AN21" s="13">
        <v>15.257869595677995</v>
      </c>
      <c r="AO21" s="13">
        <v>70.130982189029282</v>
      </c>
      <c r="AP21" s="13">
        <v>24.983408642410183</v>
      </c>
      <c r="AQ21" s="13">
        <v>11.80599038417061</v>
      </c>
      <c r="AR21" s="13">
        <v>241.30425019069898</v>
      </c>
      <c r="AS21" s="13">
        <v>11.654908291814184</v>
      </c>
      <c r="AT21" s="13">
        <v>10.360409284203946</v>
      </c>
      <c r="AU21" s="13">
        <v>4.6157240420134533</v>
      </c>
      <c r="AV21" s="13">
        <v>4.0529057552274743</v>
      </c>
      <c r="AW21" s="13">
        <v>6.4599720294653169</v>
      </c>
      <c r="AX21" s="13">
        <v>7.9663654510042523</v>
      </c>
      <c r="AY21" s="13">
        <v>0.96493848476238153</v>
      </c>
      <c r="AZ21" s="13">
        <v>46.075223338491007</v>
      </c>
      <c r="BA21" s="13">
        <v>8.2224505462156632</v>
      </c>
      <c r="BB21" s="13">
        <v>9.2784675225695903</v>
      </c>
      <c r="BC21" s="13">
        <v>47.440779713710668</v>
      </c>
      <c r="BD21" s="13">
        <v>14.224393236475864</v>
      </c>
      <c r="BE21" s="13">
        <v>5.5333097222044216</v>
      </c>
      <c r="BF21" s="13">
        <v>6.8857819976403594</v>
      </c>
      <c r="BG21" s="13">
        <v>5.4760297726534226</v>
      </c>
      <c r="BH21" s="13">
        <v>9.9714715956145135</v>
      </c>
      <c r="BI21" s="13">
        <v>2.1116650853783097</v>
      </c>
      <c r="BJ21" s="13">
        <v>3.2701915142018136</v>
      </c>
      <c r="BK21" s="13">
        <v>7.0293418425584919</v>
      </c>
      <c r="BL21" s="13">
        <v>18.990011301542104</v>
      </c>
      <c r="BM21" s="13">
        <v>6.4954457158405958</v>
      </c>
      <c r="BN21" s="13">
        <v>14.63098101422092</v>
      </c>
      <c r="BO21" s="13">
        <v>11.019205470767893</v>
      </c>
      <c r="BP21" s="13">
        <v>42.268673349891962</v>
      </c>
      <c r="BQ21" s="13">
        <v>7.0669375750383328</v>
      </c>
      <c r="BR21" s="13">
        <v>9.9197919475664591</v>
      </c>
      <c r="BS21" s="13">
        <v>20.259658170031017</v>
      </c>
      <c r="BT21" s="13">
        <v>8.1690061471109576</v>
      </c>
      <c r="BU21" s="13">
        <v>14.235587801607302</v>
      </c>
      <c r="BV21" s="13">
        <v>14.670813145213526</v>
      </c>
      <c r="BW21" s="13">
        <v>15.530876972776381</v>
      </c>
      <c r="BX21" s="13">
        <v>4.0561087565160161</v>
      </c>
      <c r="BY21" s="13">
        <v>56.663869321595293</v>
      </c>
      <c r="BZ21" s="13">
        <v>9.00562721924274</v>
      </c>
      <c r="CA21" s="13">
        <v>12.753243683044964</v>
      </c>
      <c r="CB21" s="13">
        <v>3.3730768895183503</v>
      </c>
      <c r="CC21" s="13">
        <v>388.55279703074797</v>
      </c>
      <c r="CD21" s="19">
        <v>1578.64</v>
      </c>
    </row>
    <row r="22" spans="1:82" ht="37.5">
      <c r="A22" s="3">
        <v>7.4</v>
      </c>
      <c r="B22" s="21" t="s">
        <v>108</v>
      </c>
      <c r="C22" s="13">
        <v>191.08494170199879</v>
      </c>
      <c r="D22" s="13">
        <v>192.36739097516656</v>
      </c>
      <c r="E22" s="13">
        <v>65.404912931556623</v>
      </c>
      <c r="F22" s="13">
        <v>188.52004315566325</v>
      </c>
      <c r="G22" s="13">
        <v>161.58860841913992</v>
      </c>
      <c r="H22" s="13">
        <v>82.076753482737729</v>
      </c>
      <c r="I22" s="13">
        <v>123.11513022410661</v>
      </c>
      <c r="J22" s="13">
        <v>73.099608570563291</v>
      </c>
      <c r="K22" s="13">
        <v>269.31434736523317</v>
      </c>
      <c r="L22" s="13">
        <v>103.87839112658995</v>
      </c>
      <c r="M22" s="13">
        <v>91.053898394912167</v>
      </c>
      <c r="N22" s="13">
        <v>70.534710024227735</v>
      </c>
      <c r="O22" s="13">
        <v>105.16084039975773</v>
      </c>
      <c r="P22" s="13">
        <v>184.6726953361599</v>
      </c>
      <c r="Q22" s="13">
        <v>198.77963734100547</v>
      </c>
      <c r="R22" s="13">
        <v>92.336347668079952</v>
      </c>
      <c r="S22" s="13">
        <v>230.84086917019988</v>
      </c>
      <c r="T22" s="13">
        <v>361.65069503331313</v>
      </c>
      <c r="U22" s="13">
        <v>139.7869707752877</v>
      </c>
      <c r="V22" s="13">
        <v>116.70288385826771</v>
      </c>
      <c r="W22" s="13">
        <v>103.87839112658995</v>
      </c>
      <c r="X22" s="13">
        <v>112.85553603876438</v>
      </c>
      <c r="Y22" s="13">
        <v>135.93962295578439</v>
      </c>
      <c r="Z22" s="13">
        <v>229.55841989703208</v>
      </c>
      <c r="AA22" s="13">
        <v>111.57308676559661</v>
      </c>
      <c r="AB22" s="13">
        <v>323.17721683827983</v>
      </c>
      <c r="AC22" s="13">
        <v>189.80249242883099</v>
      </c>
      <c r="AD22" s="13">
        <v>114.13798531193217</v>
      </c>
      <c r="AE22" s="13">
        <v>103.87839112658995</v>
      </c>
      <c r="AF22" s="13">
        <v>70.534710024227735</v>
      </c>
      <c r="AG22" s="13">
        <v>4537.3055284675956</v>
      </c>
      <c r="AH22" s="13">
        <v>339.84905738946088</v>
      </c>
      <c r="AI22" s="13">
        <v>282.13884009691094</v>
      </c>
      <c r="AJ22" s="13">
        <v>278.29149227740766</v>
      </c>
      <c r="AK22" s="13">
        <v>269.31434736523317</v>
      </c>
      <c r="AL22" s="13">
        <v>1201.6549689582071</v>
      </c>
      <c r="AM22" s="13">
        <v>382.16988340399757</v>
      </c>
      <c r="AN22" s="13">
        <v>165.43595623864323</v>
      </c>
      <c r="AO22" s="13">
        <v>677.13321623258628</v>
      </c>
      <c r="AP22" s="13">
        <v>242.3829126287099</v>
      </c>
      <c r="AQ22" s="13">
        <v>352.6735501211387</v>
      </c>
      <c r="AR22" s="13">
        <v>4191.0442247122955</v>
      </c>
      <c r="AS22" s="13">
        <v>229.55841989703208</v>
      </c>
      <c r="AT22" s="13">
        <v>287.26863718958208</v>
      </c>
      <c r="AU22" s="13">
        <v>137.22207222895216</v>
      </c>
      <c r="AV22" s="13">
        <v>184.6726953361599</v>
      </c>
      <c r="AW22" s="13">
        <v>80.794304209569958</v>
      </c>
      <c r="AX22" s="13">
        <v>219.29882571168989</v>
      </c>
      <c r="AY22" s="13">
        <v>47.450623107207747</v>
      </c>
      <c r="AZ22" s="13">
        <v>1186.2655776801937</v>
      </c>
      <c r="BA22" s="13">
        <v>337.2841588431254</v>
      </c>
      <c r="BB22" s="13">
        <v>98.748594033918835</v>
      </c>
      <c r="BC22" s="13">
        <v>788.70630299818288</v>
      </c>
      <c r="BD22" s="13">
        <v>253.92495608721984</v>
      </c>
      <c r="BE22" s="13">
        <v>160.30615914597215</v>
      </c>
      <c r="BF22" s="13">
        <v>219.29882571168989</v>
      </c>
      <c r="BG22" s="13">
        <v>85.92410130224107</v>
      </c>
      <c r="BH22" s="13">
        <v>216.73392716535432</v>
      </c>
      <c r="BI22" s="13">
        <v>39.755927468201094</v>
      </c>
      <c r="BJ22" s="13">
        <v>78.229405663234402</v>
      </c>
      <c r="BK22" s="13">
        <v>238.53556480920656</v>
      </c>
      <c r="BL22" s="13">
        <v>117.9853331314355</v>
      </c>
      <c r="BM22" s="13">
        <v>229.55841989703208</v>
      </c>
      <c r="BN22" s="13">
        <v>69.252260751059964</v>
      </c>
      <c r="BO22" s="13">
        <v>129.5273765899455</v>
      </c>
      <c r="BP22" s="13">
        <v>502.72011508176865</v>
      </c>
      <c r="BQ22" s="13">
        <v>157.74126059963658</v>
      </c>
      <c r="BR22" s="13">
        <v>241.1004633555421</v>
      </c>
      <c r="BS22" s="13">
        <v>398.84172395517868</v>
      </c>
      <c r="BT22" s="13">
        <v>259.05475317989101</v>
      </c>
      <c r="BU22" s="13">
        <v>238.53556480920656</v>
      </c>
      <c r="BV22" s="13">
        <v>303.94047774076319</v>
      </c>
      <c r="BW22" s="13">
        <v>496.30786871592977</v>
      </c>
      <c r="BX22" s="13">
        <v>139.7869707752877</v>
      </c>
      <c r="BY22" s="13">
        <v>706.62954951544521</v>
      </c>
      <c r="BZ22" s="13">
        <v>123.11513022410661</v>
      </c>
      <c r="CA22" s="13">
        <v>214.16902861901877</v>
      </c>
      <c r="CB22" s="13">
        <v>178.26044897032102</v>
      </c>
      <c r="CC22" s="13">
        <v>7023.9746691399168</v>
      </c>
      <c r="CD22" s="19">
        <v>16938.59</v>
      </c>
    </row>
    <row r="23" spans="1:82" s="10" customFormat="1" ht="24.75" customHeight="1">
      <c r="A23" s="3">
        <v>8</v>
      </c>
      <c r="B23" s="3" t="s">
        <v>109</v>
      </c>
      <c r="C23" s="19">
        <v>787.08957548000694</v>
      </c>
      <c r="D23" s="19">
        <v>750.01651576536904</v>
      </c>
      <c r="E23" s="19">
        <v>268.06673947507483</v>
      </c>
      <c r="F23" s="19">
        <v>792.79312312841284</v>
      </c>
      <c r="G23" s="19">
        <v>932.53004051435607</v>
      </c>
      <c r="H23" s="19">
        <v>442.02494275145324</v>
      </c>
      <c r="I23" s="19">
        <v>564.65121719217893</v>
      </c>
      <c r="J23" s="19">
        <v>547.54057424696134</v>
      </c>
      <c r="K23" s="19">
        <v>1243.373387352475</v>
      </c>
      <c r="L23" s="19">
        <v>367.87882332217714</v>
      </c>
      <c r="M23" s="19">
        <v>1291.8535423639246</v>
      </c>
      <c r="N23" s="19">
        <v>373.58237097058304</v>
      </c>
      <c r="O23" s="19">
        <v>1385.9620785626212</v>
      </c>
      <c r="P23" s="19">
        <v>670.16684868768709</v>
      </c>
      <c r="Q23" s="19">
        <v>835.56973049145677</v>
      </c>
      <c r="R23" s="19">
        <v>376.43414479478599</v>
      </c>
      <c r="S23" s="19">
        <v>767.12715871058651</v>
      </c>
      <c r="T23" s="19">
        <v>1434.4422335740708</v>
      </c>
      <c r="U23" s="19">
        <v>436.32139510304739</v>
      </c>
      <c r="V23" s="19">
        <v>339.36108508014797</v>
      </c>
      <c r="W23" s="19">
        <v>245.25254888145145</v>
      </c>
      <c r="X23" s="19">
        <v>313.69512066232164</v>
      </c>
      <c r="Y23" s="19">
        <v>461.98735952087367</v>
      </c>
      <c r="Z23" s="19">
        <v>1112.1917914391404</v>
      </c>
      <c r="AA23" s="19">
        <v>416.35897833362691</v>
      </c>
      <c r="AB23" s="19">
        <v>641.64911044565793</v>
      </c>
      <c r="AC23" s="19">
        <v>362.17527567377135</v>
      </c>
      <c r="AD23" s="19">
        <v>350.76818037695966</v>
      </c>
      <c r="AE23" s="19">
        <v>333.65753743174207</v>
      </c>
      <c r="AF23" s="19">
        <v>279.47383477188657</v>
      </c>
      <c r="AG23" s="19">
        <v>19123.995265104808</v>
      </c>
      <c r="AH23" s="19">
        <v>730.05409899594849</v>
      </c>
      <c r="AI23" s="19">
        <v>807.05199224942749</v>
      </c>
      <c r="AJ23" s="19">
        <v>675.87039633609288</v>
      </c>
      <c r="AK23" s="19">
        <v>587.46540778580231</v>
      </c>
      <c r="AL23" s="19">
        <v>2706.3333591685746</v>
      </c>
      <c r="AM23" s="19">
        <v>838.4215043156596</v>
      </c>
      <c r="AN23" s="19">
        <v>456.28381187246782</v>
      </c>
      <c r="AO23" s="19">
        <v>1802.3210568962479</v>
      </c>
      <c r="AP23" s="19">
        <v>541.83702659855555</v>
      </c>
      <c r="AQ23" s="19">
        <v>735.75764664435428</v>
      </c>
      <c r="AR23" s="19">
        <v>9881.3963008631326</v>
      </c>
      <c r="AS23" s="19">
        <v>365.02704949797425</v>
      </c>
      <c r="AT23" s="19">
        <v>573.20653866478767</v>
      </c>
      <c r="AU23" s="19">
        <v>248.10432270565437</v>
      </c>
      <c r="AV23" s="19">
        <v>279.47383477188657</v>
      </c>
      <c r="AW23" s="19">
        <v>162.55110797956667</v>
      </c>
      <c r="AX23" s="19">
        <v>396.39656156420642</v>
      </c>
      <c r="AY23" s="19">
        <v>225.29013211203099</v>
      </c>
      <c r="AZ23" s="19">
        <v>2250.049547296107</v>
      </c>
      <c r="BA23" s="19">
        <v>695.83281310551342</v>
      </c>
      <c r="BB23" s="19">
        <v>350.76818037695966</v>
      </c>
      <c r="BC23" s="19">
        <v>1534.254317421173</v>
      </c>
      <c r="BD23" s="19">
        <v>530.42993130174386</v>
      </c>
      <c r="BE23" s="19">
        <v>479.09800246609126</v>
      </c>
      <c r="BF23" s="19">
        <v>487.6533239387</v>
      </c>
      <c r="BG23" s="19">
        <v>547.54057424696134</v>
      </c>
      <c r="BH23" s="19">
        <v>558.94766954377315</v>
      </c>
      <c r="BI23" s="19">
        <v>196.77239387000174</v>
      </c>
      <c r="BJ23" s="19">
        <v>396.39656156420642</v>
      </c>
      <c r="BK23" s="19">
        <v>641.64911044565793</v>
      </c>
      <c r="BL23" s="19">
        <v>422.06252598203275</v>
      </c>
      <c r="BM23" s="19">
        <v>467.69090716927951</v>
      </c>
      <c r="BN23" s="19">
        <v>342.21285890435087</v>
      </c>
      <c r="BO23" s="19">
        <v>439.17316892725029</v>
      </c>
      <c r="BP23" s="19">
        <v>1152.1166249779812</v>
      </c>
      <c r="BQ23" s="19">
        <v>570.35476484058483</v>
      </c>
      <c r="BR23" s="19">
        <v>618.83491985203455</v>
      </c>
      <c r="BS23" s="19">
        <v>886.90165932710943</v>
      </c>
      <c r="BT23" s="19">
        <v>450.58026422406198</v>
      </c>
      <c r="BU23" s="19">
        <v>615.98314602783159</v>
      </c>
      <c r="BV23" s="19">
        <v>952.49245728377662</v>
      </c>
      <c r="BW23" s="19">
        <v>767.12715871058651</v>
      </c>
      <c r="BX23" s="19">
        <v>464.83913334507656</v>
      </c>
      <c r="BY23" s="19">
        <v>1414.4798168046502</v>
      </c>
      <c r="BZ23" s="19">
        <v>359.3235018495684</v>
      </c>
      <c r="CA23" s="19">
        <v>533.2817051259467</v>
      </c>
      <c r="CB23" s="19">
        <v>436.32139510304739</v>
      </c>
      <c r="CC23" s="19">
        <v>17313.118886735952</v>
      </c>
      <c r="CD23" s="19">
        <v>48568.56</v>
      </c>
    </row>
    <row r="24" spans="1:82" s="10" customFormat="1" ht="37.5">
      <c r="A24" s="3">
        <v>9</v>
      </c>
      <c r="B24" s="18" t="s">
        <v>110</v>
      </c>
      <c r="C24" s="19">
        <v>3583.7147217112647</v>
      </c>
      <c r="D24" s="19">
        <v>2289.8431308437102</v>
      </c>
      <c r="E24" s="19">
        <v>1028.7695309202138</v>
      </c>
      <c r="F24" s="19">
        <v>3037.2606308326235</v>
      </c>
      <c r="G24" s="19">
        <v>2351.0149306020194</v>
      </c>
      <c r="H24" s="19">
        <v>1647.9060695254543</v>
      </c>
      <c r="I24" s="19">
        <v>1852.2250139547891</v>
      </c>
      <c r="J24" s="19">
        <v>1539.3682908136461</v>
      </c>
      <c r="K24" s="19">
        <v>5010.0240329316766</v>
      </c>
      <c r="L24" s="19">
        <v>944.84623123480992</v>
      </c>
      <c r="M24" s="19">
        <v>5509.9684456965388</v>
      </c>
      <c r="N24" s="19">
        <v>2142.774206855891</v>
      </c>
      <c r="O24" s="19">
        <v>16932.453447959502</v>
      </c>
      <c r="P24" s="19">
        <v>2783.4256023261028</v>
      </c>
      <c r="Q24" s="19">
        <v>2805.677644207683</v>
      </c>
      <c r="R24" s="19">
        <v>1469.710367062703</v>
      </c>
      <c r="S24" s="19">
        <v>1943.7052193947022</v>
      </c>
      <c r="T24" s="19">
        <v>4957.9135399008674</v>
      </c>
      <c r="U24" s="19">
        <v>1828.9487166031581</v>
      </c>
      <c r="V24" s="19">
        <v>1350.9548386822496</v>
      </c>
      <c r="W24" s="19">
        <v>1087.8742311398366</v>
      </c>
      <c r="X24" s="19">
        <v>1402.5467783007291</v>
      </c>
      <c r="Y24" s="19">
        <v>2338.1240527896543</v>
      </c>
      <c r="Z24" s="19">
        <v>5242.5550324246024</v>
      </c>
      <c r="AA24" s="19">
        <v>1502.6691124777651</v>
      </c>
      <c r="AB24" s="19">
        <v>2713.7960358380469</v>
      </c>
      <c r="AC24" s="19">
        <v>1286.129490812571</v>
      </c>
      <c r="AD24" s="19">
        <v>1334.8171239041926</v>
      </c>
      <c r="AE24" s="19">
        <v>1284.5709714613461</v>
      </c>
      <c r="AF24" s="19">
        <v>892.18447207595909</v>
      </c>
      <c r="AG24" s="19">
        <v>84095.771913284319</v>
      </c>
      <c r="AH24" s="19">
        <v>2614.9536704360939</v>
      </c>
      <c r="AI24" s="19">
        <v>3332.7714757621138</v>
      </c>
      <c r="AJ24" s="19">
        <v>2670.5128182987933</v>
      </c>
      <c r="AK24" s="19">
        <v>2097.9314473598679</v>
      </c>
      <c r="AL24" s="19">
        <v>6124.739351295595</v>
      </c>
      <c r="AM24" s="19">
        <v>2034.9335576900735</v>
      </c>
      <c r="AN24" s="19">
        <v>1079.8885425122214</v>
      </c>
      <c r="AO24" s="19">
        <v>5419.724213338669</v>
      </c>
      <c r="AP24" s="19">
        <v>2008.6187657176911</v>
      </c>
      <c r="AQ24" s="19">
        <v>2068.1102559907276</v>
      </c>
      <c r="AR24" s="19">
        <v>29452.184098401845</v>
      </c>
      <c r="AS24" s="19">
        <v>1279.7307276857223</v>
      </c>
      <c r="AT24" s="19">
        <v>1856.0374124410341</v>
      </c>
      <c r="AU24" s="19">
        <v>852.7480445831543</v>
      </c>
      <c r="AV24" s="19">
        <v>893.50945507321796</v>
      </c>
      <c r="AW24" s="19">
        <v>697.50261527864495</v>
      </c>
      <c r="AX24" s="19">
        <v>1313.2186921421062</v>
      </c>
      <c r="AY24" s="19">
        <v>569.55130346334886</v>
      </c>
      <c r="AZ24" s="19">
        <v>7462.2982506672297</v>
      </c>
      <c r="BA24" s="19">
        <v>2058.4237733688365</v>
      </c>
      <c r="BB24" s="19">
        <v>1013.3394339496263</v>
      </c>
      <c r="BC24" s="19">
        <v>5650.1210391036157</v>
      </c>
      <c r="BD24" s="19">
        <v>1740.0627171344502</v>
      </c>
      <c r="BE24" s="19">
        <v>1895.9603692923731</v>
      </c>
      <c r="BF24" s="19">
        <v>1681.4439107241728</v>
      </c>
      <c r="BG24" s="19">
        <v>1257.4585734694133</v>
      </c>
      <c r="BH24" s="19">
        <v>1973.5326814281389</v>
      </c>
      <c r="BI24" s="19">
        <v>748.70308289352693</v>
      </c>
      <c r="BJ24" s="19">
        <v>1110.0088487389073</v>
      </c>
      <c r="BK24" s="19">
        <v>1576.8364022848345</v>
      </c>
      <c r="BL24" s="19">
        <v>1295.4935791416437</v>
      </c>
      <c r="BM24" s="19">
        <v>2642.1810763472035</v>
      </c>
      <c r="BN24" s="19">
        <v>905.82923415984067</v>
      </c>
      <c r="BO24" s="19">
        <v>2467.6855658581717</v>
      </c>
      <c r="BP24" s="19">
        <v>3974.0403032208205</v>
      </c>
      <c r="BQ24" s="19">
        <v>2116.7106684326168</v>
      </c>
      <c r="BR24" s="19">
        <v>2371.3506468799255</v>
      </c>
      <c r="BS24" s="19">
        <v>2450.8525040121599</v>
      </c>
      <c r="BT24" s="19">
        <v>1475.3592300237087</v>
      </c>
      <c r="BU24" s="19">
        <v>1817.7022815568919</v>
      </c>
      <c r="BV24" s="19">
        <v>2829.5263350717355</v>
      </c>
      <c r="BW24" s="19">
        <v>2326.8751126770085</v>
      </c>
      <c r="BX24" s="19">
        <v>1091.4902322278278</v>
      </c>
      <c r="BY24" s="19">
        <v>3239.1261308979879</v>
      </c>
      <c r="BZ24" s="19">
        <v>1082.6413641496031</v>
      </c>
      <c r="CA24" s="19">
        <v>1480.3462043801433</v>
      </c>
      <c r="CB24" s="19">
        <v>1167.9844362214048</v>
      </c>
      <c r="CC24" s="19">
        <v>55441.085737646579</v>
      </c>
      <c r="CD24" s="19">
        <v>176451.34</v>
      </c>
    </row>
    <row r="25" spans="1:82" s="10" customFormat="1" ht="25.5" customHeight="1">
      <c r="A25" s="3">
        <v>10</v>
      </c>
      <c r="B25" s="3" t="s">
        <v>111</v>
      </c>
      <c r="C25" s="19">
        <v>898.88007527007562</v>
      </c>
      <c r="D25" s="19">
        <v>2000.7619884010594</v>
      </c>
      <c r="E25" s="19">
        <v>33.003130094392624</v>
      </c>
      <c r="F25" s="19">
        <v>1404.4370664817484</v>
      </c>
      <c r="G25" s="19">
        <v>1952.9721806886366</v>
      </c>
      <c r="H25" s="19">
        <v>33.170806337361263</v>
      </c>
      <c r="I25" s="19">
        <v>784.97275913432372</v>
      </c>
      <c r="J25" s="19">
        <v>488.09673597151743</v>
      </c>
      <c r="K25" s="19">
        <v>3147.5676031899707</v>
      </c>
      <c r="L25" s="19">
        <v>40.529956198368531</v>
      </c>
      <c r="M25" s="19">
        <v>1762.1843379231493</v>
      </c>
      <c r="N25" s="19">
        <v>68.66823028669981</v>
      </c>
      <c r="O25" s="19">
        <v>120.46009070162428</v>
      </c>
      <c r="P25" s="19">
        <v>1075.6178300459505</v>
      </c>
      <c r="Q25" s="19">
        <v>1859.8716581739347</v>
      </c>
      <c r="R25" s="19">
        <v>378.21681466266932</v>
      </c>
      <c r="S25" s="19">
        <v>934.58958660935048</v>
      </c>
      <c r="T25" s="19">
        <v>2695.1262187025563</v>
      </c>
      <c r="U25" s="19">
        <v>807.77898582039165</v>
      </c>
      <c r="V25" s="19">
        <v>765.6011399215239</v>
      </c>
      <c r="W25" s="19">
        <v>39.4647707124333</v>
      </c>
      <c r="X25" s="19">
        <v>587.52290234675786</v>
      </c>
      <c r="Y25" s="19">
        <v>670.8261503236015</v>
      </c>
      <c r="Z25" s="19">
        <v>2008.1406993489595</v>
      </c>
      <c r="AA25" s="19">
        <v>1847.4306831714111</v>
      </c>
      <c r="AB25" s="19">
        <v>1057.1015410546811</v>
      </c>
      <c r="AC25" s="19">
        <v>610.05212712632544</v>
      </c>
      <c r="AD25" s="19">
        <v>1146.5478062027378</v>
      </c>
      <c r="AE25" s="19">
        <v>1547.5311360804021</v>
      </c>
      <c r="AF25" s="19">
        <v>260.06282154573518</v>
      </c>
      <c r="AG25" s="19">
        <v>31027.187832528354</v>
      </c>
      <c r="AH25" s="19">
        <v>757.38316537483206</v>
      </c>
      <c r="AI25" s="19">
        <v>1897.270892326181</v>
      </c>
      <c r="AJ25" s="19">
        <v>1223.2534772755637</v>
      </c>
      <c r="AK25" s="19">
        <v>735.1648195090952</v>
      </c>
      <c r="AL25" s="19">
        <v>6030.4153558107137</v>
      </c>
      <c r="AM25" s="19">
        <v>1060.1106815624146</v>
      </c>
      <c r="AN25" s="19">
        <v>539.3897961474072</v>
      </c>
      <c r="AO25" s="19">
        <v>5037.5583565762427</v>
      </c>
      <c r="AP25" s="19">
        <v>1051.9379777571639</v>
      </c>
      <c r="AQ25" s="19">
        <v>974.38468296752751</v>
      </c>
      <c r="AR25" s="19">
        <v>19306.869205307143</v>
      </c>
      <c r="AS25" s="19">
        <v>527.54079736342601</v>
      </c>
      <c r="AT25" s="19">
        <v>1973.7750197612593</v>
      </c>
      <c r="AU25" s="19">
        <v>502.33401254229693</v>
      </c>
      <c r="AV25" s="19">
        <v>472.54689986251697</v>
      </c>
      <c r="AW25" s="19">
        <v>633.69466826982136</v>
      </c>
      <c r="AX25" s="19">
        <v>861.89417222923555</v>
      </c>
      <c r="AY25" s="19">
        <v>59.92973727657801</v>
      </c>
      <c r="AZ25" s="19">
        <v>5031.7153073051331</v>
      </c>
      <c r="BA25" s="19">
        <v>884.1060313958385</v>
      </c>
      <c r="BB25" s="19">
        <v>27.434727296351113</v>
      </c>
      <c r="BC25" s="19">
        <v>6996.3491102556491</v>
      </c>
      <c r="BD25" s="19">
        <v>1314.4618941010572</v>
      </c>
      <c r="BE25" s="19">
        <v>377.63476606816715</v>
      </c>
      <c r="BF25" s="19">
        <v>1140.3537533021106</v>
      </c>
      <c r="BG25" s="19">
        <v>49.272495317107662</v>
      </c>
      <c r="BH25" s="19">
        <v>924.77226843399274</v>
      </c>
      <c r="BI25" s="19">
        <v>21.27940346396846</v>
      </c>
      <c r="BJ25" s="19">
        <v>99.492753649957407</v>
      </c>
      <c r="BK25" s="19">
        <v>1041.3863653542617</v>
      </c>
      <c r="BL25" s="19">
        <v>797.15702853381981</v>
      </c>
      <c r="BM25" s="19">
        <v>706.60840528103142</v>
      </c>
      <c r="BN25" s="19">
        <v>18.968097846734953</v>
      </c>
      <c r="BO25" s="19">
        <v>881.73951265435392</v>
      </c>
      <c r="BP25" s="19">
        <v>2547.5276012724662</v>
      </c>
      <c r="BQ25" s="19">
        <v>735.66798750111889</v>
      </c>
      <c r="BR25" s="19">
        <v>1804.1474486987042</v>
      </c>
      <c r="BS25" s="19">
        <v>1727.5239776977394</v>
      </c>
      <c r="BT25" s="19">
        <v>701.85691242874088</v>
      </c>
      <c r="BU25" s="19">
        <v>643.48965798730444</v>
      </c>
      <c r="BV25" s="19">
        <v>969.54041493306897</v>
      </c>
      <c r="BW25" s="19">
        <v>1449.035400128327</v>
      </c>
      <c r="BX25" s="19">
        <v>80.84735433945832</v>
      </c>
      <c r="BY25" s="19">
        <v>1493.6390054676872</v>
      </c>
      <c r="BZ25" s="19">
        <v>252.61020676615396</v>
      </c>
      <c r="CA25" s="19">
        <v>1363.8588422767402</v>
      </c>
      <c r="CB25" s="19">
        <v>846.58623240745874</v>
      </c>
      <c r="CC25" s="19">
        <v>29897.347654859364</v>
      </c>
      <c r="CD25" s="19">
        <v>85263.12</v>
      </c>
    </row>
    <row r="26" spans="1:82" s="10" customFormat="1" ht="25.5" customHeight="1" thickBot="1">
      <c r="A26" s="15">
        <v>11</v>
      </c>
      <c r="B26" s="15" t="s">
        <v>112</v>
      </c>
      <c r="C26" s="16">
        <v>1605.6549827529575</v>
      </c>
      <c r="D26" s="16">
        <v>993.93038050886616</v>
      </c>
      <c r="E26" s="16">
        <v>368.50334121100991</v>
      </c>
      <c r="F26" s="16">
        <v>1730.0368978644262</v>
      </c>
      <c r="G26" s="16">
        <v>1292.8279812889421</v>
      </c>
      <c r="H26" s="16">
        <v>699.12297408328652</v>
      </c>
      <c r="I26" s="16">
        <v>1161.2213512458004</v>
      </c>
      <c r="J26" s="16">
        <v>819.65275473291217</v>
      </c>
      <c r="K26" s="16">
        <v>1693.8058817088427</v>
      </c>
      <c r="L26" s="16">
        <v>284.23579549385227</v>
      </c>
      <c r="M26" s="16">
        <v>1361.2269026781316</v>
      </c>
      <c r="N26" s="16">
        <v>525.13723707319105</v>
      </c>
      <c r="O26" s="16">
        <v>2145.9269817910363</v>
      </c>
      <c r="P26" s="16">
        <v>1308.7760732327793</v>
      </c>
      <c r="Q26" s="16">
        <v>1286.5695107964284</v>
      </c>
      <c r="R26" s="16">
        <v>728.24095270029807</v>
      </c>
      <c r="S26" s="16">
        <v>961.85659650946332</v>
      </c>
      <c r="T26" s="16">
        <v>2479.1972841583538</v>
      </c>
      <c r="U26" s="16">
        <v>1029.0019099955643</v>
      </c>
      <c r="V26" s="16">
        <v>809.61535627578223</v>
      </c>
      <c r="W26" s="16">
        <v>301.55447037071406</v>
      </c>
      <c r="X26" s="16">
        <v>863.07178609680386</v>
      </c>
      <c r="Y26" s="16">
        <v>1427.9859885715532</v>
      </c>
      <c r="Z26" s="16">
        <v>3172.6064902848861</v>
      </c>
      <c r="AA26" s="16">
        <v>736.21521547696932</v>
      </c>
      <c r="AB26" s="16">
        <v>1103.4265669024965</v>
      </c>
      <c r="AC26" s="16">
        <v>793.94663786876276</v>
      </c>
      <c r="AD26" s="16">
        <v>667.43460105310351</v>
      </c>
      <c r="AE26" s="16">
        <v>707.38026867077429</v>
      </c>
      <c r="AF26" s="16">
        <v>317.04254594117913</v>
      </c>
      <c r="AG26" s="16">
        <v>33375.205717339166</v>
      </c>
      <c r="AH26" s="16">
        <v>1061.2060135256306</v>
      </c>
      <c r="AI26" s="16">
        <v>1735.2132442663058</v>
      </c>
      <c r="AJ26" s="16">
        <v>1335.7601064494838</v>
      </c>
      <c r="AK26" s="16">
        <v>835.95872768966433</v>
      </c>
      <c r="AL26" s="16">
        <v>3170.7642103970238</v>
      </c>
      <c r="AM26" s="16">
        <v>1308.6472897972444</v>
      </c>
      <c r="AN26" s="16">
        <v>411.03434834907966</v>
      </c>
      <c r="AO26" s="16">
        <v>2462.2240912776974</v>
      </c>
      <c r="AP26" s="16">
        <v>999.42730941650382</v>
      </c>
      <c r="AQ26" s="16">
        <v>819.39942797391575</v>
      </c>
      <c r="AR26" s="16">
        <v>14139.634769142553</v>
      </c>
      <c r="AS26" s="16">
        <v>720.77793524718493</v>
      </c>
      <c r="AT26" s="16">
        <v>959.35364906697794</v>
      </c>
      <c r="AU26" s="16">
        <v>499.69640684366573</v>
      </c>
      <c r="AV26" s="16">
        <v>433.2884175951616</v>
      </c>
      <c r="AW26" s="16">
        <v>217.45017051578989</v>
      </c>
      <c r="AX26" s="16">
        <v>493.04969003691957</v>
      </c>
      <c r="AY26" s="16">
        <v>205.97964116025636</v>
      </c>
      <c r="AZ26" s="16">
        <v>3529.5959104659555</v>
      </c>
      <c r="BA26" s="16">
        <v>764.85015301953172</v>
      </c>
      <c r="BB26" s="16">
        <v>536.33089232694749</v>
      </c>
      <c r="BC26" s="16">
        <v>2963.1584930387912</v>
      </c>
      <c r="BD26" s="16">
        <v>967.38898083780487</v>
      </c>
      <c r="BE26" s="16">
        <v>719.33475043304463</v>
      </c>
      <c r="BF26" s="16">
        <v>837.35339734372758</v>
      </c>
      <c r="BG26" s="16">
        <v>632.09596287952957</v>
      </c>
      <c r="BH26" s="16">
        <v>894.94521070497763</v>
      </c>
      <c r="BI26" s="16">
        <v>182.30882107518639</v>
      </c>
      <c r="BJ26" s="16">
        <v>466.20954412084865</v>
      </c>
      <c r="BK26" s="16">
        <v>1131.3657527817622</v>
      </c>
      <c r="BL26" s="16">
        <v>706.6794704274605</v>
      </c>
      <c r="BM26" s="16">
        <v>840.73818570772903</v>
      </c>
      <c r="BN26" s="16">
        <v>444.63249632249915</v>
      </c>
      <c r="BO26" s="16">
        <v>594.02326512861623</v>
      </c>
      <c r="BP26" s="16">
        <v>1946.3265518055307</v>
      </c>
      <c r="BQ26" s="16">
        <v>860.16626625499771</v>
      </c>
      <c r="BR26" s="16">
        <v>606.20886781724994</v>
      </c>
      <c r="BS26" s="16">
        <v>1533.009926592395</v>
      </c>
      <c r="BT26" s="16">
        <v>828.56883414027573</v>
      </c>
      <c r="BU26" s="16">
        <v>1508.1330518021489</v>
      </c>
      <c r="BV26" s="16">
        <v>1384.0980785336028</v>
      </c>
      <c r="BW26" s="16">
        <v>1292.8499762523629</v>
      </c>
      <c r="BX26" s="16">
        <v>405.17490834248088</v>
      </c>
      <c r="BY26" s="16">
        <v>1481.6437150219142</v>
      </c>
      <c r="BZ26" s="16">
        <v>443.12760026746344</v>
      </c>
      <c r="CA26" s="16">
        <v>849.21908354699644</v>
      </c>
      <c r="CB26" s="16">
        <v>363.46136652644503</v>
      </c>
      <c r="CC26" s="22">
        <v>26183.403603052324</v>
      </c>
      <c r="CD26" s="16">
        <v>77227.839999999997</v>
      </c>
    </row>
    <row r="27" spans="1:82" s="10" customFormat="1" ht="29.25" customHeight="1" thickBot="1">
      <c r="A27" s="1" t="s">
        <v>113</v>
      </c>
      <c r="B27" s="4" t="s">
        <v>114</v>
      </c>
      <c r="C27" s="17">
        <f>C26+C25+C24+C23+C18+C17</f>
        <v>11065.166014522953</v>
      </c>
      <c r="D27" s="17">
        <f>D26+D25+D24+D23+D18+D17</f>
        <v>9551.3518176637845</v>
      </c>
      <c r="E27" s="17">
        <f>E26+E25+E24+E23+E18+E17</f>
        <v>3172.2780809500555</v>
      </c>
      <c r="F27" s="17">
        <f>F26+F25+F24+F23+F18+F17</f>
        <v>11002.109885283166</v>
      </c>
      <c r="G27" s="17">
        <f>G26+G25+G24+G23+G18+G17</f>
        <v>10687.097515673699</v>
      </c>
      <c r="H27" s="17">
        <f t="shared" ref="H27:BS27" si="8">H26+H25+H24+H23+H18+H17</f>
        <v>4773.0143621843308</v>
      </c>
      <c r="I27" s="17">
        <f t="shared" si="8"/>
        <v>6698.5634391921049</v>
      </c>
      <c r="J27" s="17">
        <f t="shared" si="8"/>
        <v>6103.4548976127644</v>
      </c>
      <c r="K27" s="17">
        <f t="shared" si="8"/>
        <v>16875.466264231502</v>
      </c>
      <c r="L27" s="17">
        <f t="shared" si="8"/>
        <v>3881.7183114988693</v>
      </c>
      <c r="M27" s="17">
        <f t="shared" si="8"/>
        <v>15872.707050856381</v>
      </c>
      <c r="N27" s="17">
        <f t="shared" si="8"/>
        <v>4886.0476620409327</v>
      </c>
      <c r="O27" s="17">
        <f t="shared" si="8"/>
        <v>34473.657738735681</v>
      </c>
      <c r="P27" s="17">
        <f t="shared" si="8"/>
        <v>10588.869217793457</v>
      </c>
      <c r="Q27" s="17">
        <f t="shared" si="8"/>
        <v>10880.00852320571</v>
      </c>
      <c r="R27" s="17">
        <f t="shared" si="8"/>
        <v>4847.2292610120458</v>
      </c>
      <c r="S27" s="17">
        <f t="shared" si="8"/>
        <v>8148.0089990194283</v>
      </c>
      <c r="T27" s="17">
        <f t="shared" si="8"/>
        <v>18316.129061044732</v>
      </c>
      <c r="U27" s="17">
        <f t="shared" si="8"/>
        <v>6756.5029081698985</v>
      </c>
      <c r="V27" s="17">
        <f t="shared" si="8"/>
        <v>5227.7177968454616</v>
      </c>
      <c r="W27" s="17">
        <f t="shared" si="8"/>
        <v>3383.0481333158905</v>
      </c>
      <c r="X27" s="17">
        <f t="shared" si="8"/>
        <v>5107.3390971861527</v>
      </c>
      <c r="Y27" s="17">
        <f t="shared" si="8"/>
        <v>7697.4951904831514</v>
      </c>
      <c r="Z27" s="17">
        <f t="shared" si="8"/>
        <v>16573.025058297368</v>
      </c>
      <c r="AA27" s="17">
        <f t="shared" si="8"/>
        <v>6603.3044674541734</v>
      </c>
      <c r="AB27" s="17">
        <f t="shared" si="8"/>
        <v>8724.7800427231432</v>
      </c>
      <c r="AC27" s="17">
        <f t="shared" si="8"/>
        <v>4718.4815578738207</v>
      </c>
      <c r="AD27" s="17">
        <f t="shared" si="8"/>
        <v>5442.9472981394692</v>
      </c>
      <c r="AE27" s="17">
        <f t="shared" si="8"/>
        <v>5566.2488832314548</v>
      </c>
      <c r="AF27" s="17">
        <f t="shared" si="8"/>
        <v>2940.6291599022279</v>
      </c>
      <c r="AG27" s="17">
        <f t="shared" si="8"/>
        <v>270564.39769614383</v>
      </c>
      <c r="AH27" s="17">
        <f t="shared" si="8"/>
        <v>9708.0394170720647</v>
      </c>
      <c r="AI27" s="17">
        <f t="shared" si="8"/>
        <v>11287.144619654264</v>
      </c>
      <c r="AJ27" s="17">
        <f t="shared" si="8"/>
        <v>8913.736219104916</v>
      </c>
      <c r="AK27" s="17">
        <f t="shared" si="8"/>
        <v>7876.3030429607006</v>
      </c>
      <c r="AL27" s="17">
        <f t="shared" si="8"/>
        <v>24880.755364647324</v>
      </c>
      <c r="AM27" s="17">
        <f t="shared" si="8"/>
        <v>7644.3079316247486</v>
      </c>
      <c r="AN27" s="17">
        <f t="shared" si="8"/>
        <v>5262.167969276592</v>
      </c>
      <c r="AO27" s="17">
        <f t="shared" si="8"/>
        <v>20906.37094956759</v>
      </c>
      <c r="AP27" s="17">
        <f t="shared" si="8"/>
        <v>7469.1505255854336</v>
      </c>
      <c r="AQ27" s="17">
        <f t="shared" si="8"/>
        <v>8345.1695393988193</v>
      </c>
      <c r="AR27" s="17">
        <f t="shared" si="8"/>
        <v>112293.14557889245</v>
      </c>
      <c r="AS27" s="17">
        <f t="shared" si="8"/>
        <v>4801.8412499674814</v>
      </c>
      <c r="AT27" s="17">
        <f t="shared" si="8"/>
        <v>8325.7382066751961</v>
      </c>
      <c r="AU27" s="17">
        <f t="shared" si="8"/>
        <v>3722.4142765032075</v>
      </c>
      <c r="AV27" s="17">
        <f t="shared" si="8"/>
        <v>3445.2244201834151</v>
      </c>
      <c r="AW27" s="17">
        <f t="shared" si="8"/>
        <v>2919.245104855001</v>
      </c>
      <c r="AX27" s="17">
        <f t="shared" si="8"/>
        <v>4518.3825282714333</v>
      </c>
      <c r="AY27" s="17">
        <f t="shared" si="8"/>
        <v>2036.5144163523041</v>
      </c>
      <c r="AZ27" s="17">
        <f t="shared" si="8"/>
        <v>29769.360202808039</v>
      </c>
      <c r="BA27" s="17">
        <f t="shared" si="8"/>
        <v>6633.0389192161238</v>
      </c>
      <c r="BB27" s="17">
        <f t="shared" si="8"/>
        <v>3080.0663190335213</v>
      </c>
      <c r="BC27" s="17">
        <f t="shared" si="8"/>
        <v>23927.465745261343</v>
      </c>
      <c r="BD27" s="17">
        <f t="shared" si="8"/>
        <v>7256.5208463696608</v>
      </c>
      <c r="BE27" s="17">
        <f t="shared" si="8"/>
        <v>5200.2263251600743</v>
      </c>
      <c r="BF27" s="17">
        <f t="shared" si="8"/>
        <v>6260.2592060949219</v>
      </c>
      <c r="BG27" s="17">
        <f t="shared" si="8"/>
        <v>3878.3973052779593</v>
      </c>
      <c r="BH27" s="17">
        <f t="shared" si="8"/>
        <v>6903.2504845395815</v>
      </c>
      <c r="BI27" s="17">
        <f t="shared" si="8"/>
        <v>1781.2032777891518</v>
      </c>
      <c r="BJ27" s="17">
        <f t="shared" si="8"/>
        <v>3476.0445528624509</v>
      </c>
      <c r="BK27" s="17">
        <f t="shared" si="8"/>
        <v>6974.1381218615988</v>
      </c>
      <c r="BL27" s="17">
        <f t="shared" si="8"/>
        <v>4925.8945319865607</v>
      </c>
      <c r="BM27" s="17">
        <f t="shared" si="8"/>
        <v>6559.6651304643792</v>
      </c>
      <c r="BN27" s="17">
        <f t="shared" si="8"/>
        <v>2845.8420195764752</v>
      </c>
      <c r="BO27" s="17">
        <f t="shared" si="8"/>
        <v>6056.058784826736</v>
      </c>
      <c r="BP27" s="17">
        <f t="shared" si="8"/>
        <v>13689.543367012793</v>
      </c>
      <c r="BQ27" s="17">
        <f t="shared" si="8"/>
        <v>6924.7025230369618</v>
      </c>
      <c r="BR27" s="17">
        <f t="shared" si="8"/>
        <v>7401.5139043725303</v>
      </c>
      <c r="BS27" s="17">
        <f t="shared" si="8"/>
        <v>10226.682027625606</v>
      </c>
      <c r="BT27" s="17">
        <f t="shared" ref="BT27:CD27" si="9">BT26+BT25+BT24+BT23+BT18+BT17</f>
        <v>5580.7465671378304</v>
      </c>
      <c r="BU27" s="17">
        <f t="shared" si="9"/>
        <v>6686.8343822646675</v>
      </c>
      <c r="BV27" s="17">
        <f t="shared" si="9"/>
        <v>8888.3330118455779</v>
      </c>
      <c r="BW27" s="17">
        <f t="shared" si="9"/>
        <v>8591.1988399505808</v>
      </c>
      <c r="BX27" s="17">
        <f t="shared" si="9"/>
        <v>3922.894532922011</v>
      </c>
      <c r="BY27" s="17">
        <f t="shared" si="9"/>
        <v>12862.893986189569</v>
      </c>
      <c r="BZ27" s="17">
        <f t="shared" si="9"/>
        <v>3633.6575790917318</v>
      </c>
      <c r="CA27" s="17">
        <f t="shared" si="9"/>
        <v>6755.9218723293143</v>
      </c>
      <c r="CB27" s="17">
        <f t="shared" si="9"/>
        <v>4857.2923580559327</v>
      </c>
      <c r="CC27" s="17">
        <f t="shared" si="9"/>
        <v>195780.28652215563</v>
      </c>
      <c r="CD27" s="17">
        <f t="shared" si="9"/>
        <v>608407.18999999994</v>
      </c>
    </row>
    <row r="28" spans="1:82" s="10" customFormat="1" ht="68.25" thickBot="1">
      <c r="A28" s="7" t="s">
        <v>115</v>
      </c>
      <c r="B28" s="5" t="s">
        <v>116</v>
      </c>
      <c r="C28" s="23">
        <f>SUM(C12+C16+C27)</f>
        <v>23911.127615589488</v>
      </c>
      <c r="D28" s="23">
        <f>SUM(D12+D16+D27)</f>
        <v>21293.490267864021</v>
      </c>
      <c r="E28" s="23">
        <f>SUM(E12+E16+E27)</f>
        <v>8556.317598016336</v>
      </c>
      <c r="F28" s="23">
        <f>SUM(F12+F16+F27)</f>
        <v>24571.718184143014</v>
      </c>
      <c r="G28" s="23">
        <f>SUM(G12+G16+G27)</f>
        <v>22583.301981676588</v>
      </c>
      <c r="H28" s="23">
        <f t="shared" ref="H28:BS28" si="10">SUM(H12+H16+H27)</f>
        <v>11335.724553755254</v>
      </c>
      <c r="I28" s="23">
        <f t="shared" si="10"/>
        <v>17012.56572815535</v>
      </c>
      <c r="J28" s="23">
        <f t="shared" si="10"/>
        <v>17702.096200916225</v>
      </c>
      <c r="K28" s="23">
        <f t="shared" si="10"/>
        <v>40766.617203022601</v>
      </c>
      <c r="L28" s="23">
        <f t="shared" si="10"/>
        <v>9418.2685302790396</v>
      </c>
      <c r="M28" s="23">
        <f t="shared" si="10"/>
        <v>33441.807872562393</v>
      </c>
      <c r="N28" s="23">
        <f t="shared" si="10"/>
        <v>11583.153752534763</v>
      </c>
      <c r="O28" s="23">
        <f t="shared" si="10"/>
        <v>108169.6164897386</v>
      </c>
      <c r="P28" s="23">
        <f t="shared" si="10"/>
        <v>27763.031196950498</v>
      </c>
      <c r="Q28" s="23">
        <f t="shared" si="10"/>
        <v>24681.7556897834</v>
      </c>
      <c r="R28" s="23">
        <f t="shared" si="10"/>
        <v>10844.090325766521</v>
      </c>
      <c r="S28" s="23">
        <f t="shared" si="10"/>
        <v>16346.83152892422</v>
      </c>
      <c r="T28" s="23">
        <f t="shared" si="10"/>
        <v>45905.645487606227</v>
      </c>
      <c r="U28" s="23">
        <f t="shared" si="10"/>
        <v>13978.675975517475</v>
      </c>
      <c r="V28" s="23">
        <f t="shared" si="10"/>
        <v>10191.874723851906</v>
      </c>
      <c r="W28" s="23">
        <f t="shared" si="10"/>
        <v>9264.5616336148742</v>
      </c>
      <c r="X28" s="23">
        <f t="shared" si="10"/>
        <v>10119.989948165361</v>
      </c>
      <c r="Y28" s="23">
        <f t="shared" si="10"/>
        <v>17605.798379489417</v>
      </c>
      <c r="Z28" s="23">
        <f t="shared" si="10"/>
        <v>33935.615729127872</v>
      </c>
      <c r="AA28" s="23">
        <f t="shared" si="10"/>
        <v>13876.336550854572</v>
      </c>
      <c r="AB28" s="23">
        <f t="shared" si="10"/>
        <v>18131.719442395304</v>
      </c>
      <c r="AC28" s="23">
        <f t="shared" si="10"/>
        <v>8873.7590819442339</v>
      </c>
      <c r="AD28" s="23">
        <f t="shared" si="10"/>
        <v>11564.516547946379</v>
      </c>
      <c r="AE28" s="23">
        <f t="shared" si="10"/>
        <v>9888.158491922517</v>
      </c>
      <c r="AF28" s="23">
        <f t="shared" si="10"/>
        <v>6166.7130963305244</v>
      </c>
      <c r="AG28" s="23">
        <f t="shared" si="10"/>
        <v>639484.879808445</v>
      </c>
      <c r="AH28" s="23">
        <f t="shared" si="10"/>
        <v>23343.54614451847</v>
      </c>
      <c r="AI28" s="23">
        <f t="shared" si="10"/>
        <v>21039.429215846743</v>
      </c>
      <c r="AJ28" s="23">
        <f t="shared" si="10"/>
        <v>16923.957644615926</v>
      </c>
      <c r="AK28" s="23">
        <f t="shared" si="10"/>
        <v>16404.859924366101</v>
      </c>
      <c r="AL28" s="23">
        <f t="shared" si="10"/>
        <v>45194.661440085591</v>
      </c>
      <c r="AM28" s="23">
        <f t="shared" si="10"/>
        <v>13235.084232803305</v>
      </c>
      <c r="AN28" s="23">
        <f t="shared" si="10"/>
        <v>10653.139178495798</v>
      </c>
      <c r="AO28" s="23">
        <f t="shared" si="10"/>
        <v>39691.266325857257</v>
      </c>
      <c r="AP28" s="23">
        <f t="shared" si="10"/>
        <v>15204.044172128728</v>
      </c>
      <c r="AQ28" s="23">
        <f t="shared" si="10"/>
        <v>17737.609911279731</v>
      </c>
      <c r="AR28" s="23">
        <f t="shared" si="10"/>
        <v>219428.12454034016</v>
      </c>
      <c r="AS28" s="23">
        <f t="shared" si="10"/>
        <v>11209.005600988383</v>
      </c>
      <c r="AT28" s="23">
        <f t="shared" si="10"/>
        <v>14807.281029721307</v>
      </c>
      <c r="AU28" s="23">
        <f t="shared" si="10"/>
        <v>8158.8574396910681</v>
      </c>
      <c r="AV28" s="23">
        <f t="shared" si="10"/>
        <v>9897.7115703684212</v>
      </c>
      <c r="AW28" s="23">
        <f t="shared" si="10"/>
        <v>7084.7281440355846</v>
      </c>
      <c r="AX28" s="23">
        <f t="shared" si="10"/>
        <v>10409.468025025579</v>
      </c>
      <c r="AY28" s="23">
        <f t="shared" si="10"/>
        <v>4219.3187410883966</v>
      </c>
      <c r="AZ28" s="23">
        <f t="shared" si="10"/>
        <v>65786.370550918742</v>
      </c>
      <c r="BA28" s="23">
        <f t="shared" si="10"/>
        <v>11260.855418019022</v>
      </c>
      <c r="BB28" s="23">
        <f t="shared" si="10"/>
        <v>8002.8958160667316</v>
      </c>
      <c r="BC28" s="23">
        <f t="shared" si="10"/>
        <v>42754.715983122354</v>
      </c>
      <c r="BD28" s="23">
        <f t="shared" si="10"/>
        <v>12166.676336785444</v>
      </c>
      <c r="BE28" s="23">
        <f t="shared" si="10"/>
        <v>9375.9151573398649</v>
      </c>
      <c r="BF28" s="23">
        <f t="shared" si="10"/>
        <v>11792.273136850938</v>
      </c>
      <c r="BG28" s="23">
        <f t="shared" si="10"/>
        <v>7999.9253279427294</v>
      </c>
      <c r="BH28" s="23">
        <f t="shared" si="10"/>
        <v>13322.719623454175</v>
      </c>
      <c r="BI28" s="23">
        <f t="shared" si="10"/>
        <v>3539.1396610341317</v>
      </c>
      <c r="BJ28" s="23">
        <f t="shared" si="10"/>
        <v>7194.0802182684583</v>
      </c>
      <c r="BK28" s="23">
        <f t="shared" si="10"/>
        <v>13490.721185386767</v>
      </c>
      <c r="BL28" s="23">
        <f t="shared" si="10"/>
        <v>10556.070317634872</v>
      </c>
      <c r="BM28" s="23">
        <f t="shared" si="10"/>
        <v>11114.057935471392</v>
      </c>
      <c r="BN28" s="23">
        <f t="shared" si="10"/>
        <v>6343.5565772417103</v>
      </c>
      <c r="BO28" s="23">
        <f t="shared" si="10"/>
        <v>10679.160658322369</v>
      </c>
      <c r="BP28" s="23">
        <f t="shared" si="10"/>
        <v>22718.717513830416</v>
      </c>
      <c r="BQ28" s="23">
        <f t="shared" si="10"/>
        <v>14657.658927540931</v>
      </c>
      <c r="BR28" s="23">
        <f t="shared" si="10"/>
        <v>11457.477902770628</v>
      </c>
      <c r="BS28" s="23">
        <f t="shared" si="10"/>
        <v>18589.581035818679</v>
      </c>
      <c r="BT28" s="23">
        <f t="shared" ref="BT28:CD28" si="11">SUM(BT12+BT16+BT27)</f>
        <v>9972.620822075969</v>
      </c>
      <c r="BU28" s="23">
        <f t="shared" si="11"/>
        <v>11387.310809165403</v>
      </c>
      <c r="BV28" s="23">
        <f t="shared" si="11"/>
        <v>15013.246713352273</v>
      </c>
      <c r="BW28" s="23">
        <f t="shared" si="11"/>
        <v>13716.066642841044</v>
      </c>
      <c r="BX28" s="23">
        <f t="shared" si="11"/>
        <v>7808.9934185252187</v>
      </c>
      <c r="BY28" s="23">
        <f t="shared" si="11"/>
        <v>21878.222992323324</v>
      </c>
      <c r="BZ28" s="23">
        <f t="shared" si="11"/>
        <v>7771.7265472958661</v>
      </c>
      <c r="CA28" s="23">
        <f t="shared" si="11"/>
        <v>13324.727607097859</v>
      </c>
      <c r="CB28" s="23">
        <f t="shared" si="11"/>
        <v>11368.296784962968</v>
      </c>
      <c r="CC28" s="23">
        <f t="shared" si="11"/>
        <v>359256.88472019898</v>
      </c>
      <c r="CD28" s="23">
        <f t="shared" si="11"/>
        <v>1283956.26</v>
      </c>
    </row>
    <row r="29" spans="1:82" s="10" customFormat="1" ht="78.75" customHeight="1" thickBot="1">
      <c r="A29" s="1" t="s">
        <v>117</v>
      </c>
      <c r="B29" s="6" t="s">
        <v>118</v>
      </c>
      <c r="C29" s="17">
        <f t="shared" ref="C29:BN29" si="12">C28*$CD$29/$CD$28</f>
        <v>26640.832249383056</v>
      </c>
      <c r="D29" s="17">
        <f t="shared" si="12"/>
        <v>23724.364293894087</v>
      </c>
      <c r="E29" s="17">
        <f t="shared" si="12"/>
        <v>9533.1105026005152</v>
      </c>
      <c r="F29" s="17">
        <f t="shared" si="12"/>
        <v>27376.83612194343</v>
      </c>
      <c r="G29" s="17">
        <f t="shared" si="12"/>
        <v>25161.421468837474</v>
      </c>
      <c r="H29" s="17">
        <f t="shared" si="12"/>
        <v>12629.815754273084</v>
      </c>
      <c r="I29" s="17">
        <f t="shared" si="12"/>
        <v>18954.727563742978</v>
      </c>
      <c r="J29" s="17">
        <f t="shared" si="12"/>
        <v>19722.975132447504</v>
      </c>
      <c r="K29" s="17">
        <f t="shared" si="12"/>
        <v>45420.551792482402</v>
      </c>
      <c r="L29" s="17">
        <f t="shared" si="12"/>
        <v>10493.462124773225</v>
      </c>
      <c r="M29" s="17">
        <f t="shared" si="12"/>
        <v>37259.539072016632</v>
      </c>
      <c r="N29" s="17">
        <f t="shared" si="12"/>
        <v>12905.491577022092</v>
      </c>
      <c r="O29" s="17">
        <f t="shared" si="12"/>
        <v>120518.30652705843</v>
      </c>
      <c r="P29" s="17">
        <f t="shared" si="12"/>
        <v>30932.470803682438</v>
      </c>
      <c r="Q29" s="17">
        <f t="shared" si="12"/>
        <v>27499.435556651591</v>
      </c>
      <c r="R29" s="17">
        <f t="shared" si="12"/>
        <v>12082.056350933048</v>
      </c>
      <c r="S29" s="17">
        <f t="shared" si="12"/>
        <v>18212.99286141005</v>
      </c>
      <c r="T29" s="17">
        <f t="shared" si="12"/>
        <v>51146.253760848231</v>
      </c>
      <c r="U29" s="17">
        <f t="shared" si="12"/>
        <v>15574.487649400686</v>
      </c>
      <c r="V29" s="17">
        <f t="shared" si="12"/>
        <v>11355.383534812523</v>
      </c>
      <c r="W29" s="17">
        <f t="shared" si="12"/>
        <v>10322.207982541408</v>
      </c>
      <c r="X29" s="17">
        <f t="shared" si="12"/>
        <v>11275.292362152761</v>
      </c>
      <c r="Y29" s="17">
        <f t="shared" si="12"/>
        <v>19615.683910224259</v>
      </c>
      <c r="Z29" s="17">
        <f t="shared" si="12"/>
        <v>37809.720246308527</v>
      </c>
      <c r="AA29" s="17">
        <f t="shared" si="12"/>
        <v>15460.465111912103</v>
      </c>
      <c r="AB29" s="17">
        <f t="shared" si="12"/>
        <v>20201.644348332502</v>
      </c>
      <c r="AC29" s="17">
        <f t="shared" si="12"/>
        <v>9886.7912431442892</v>
      </c>
      <c r="AD29" s="17">
        <f t="shared" si="12"/>
        <v>12884.726741125653</v>
      </c>
      <c r="AE29" s="17">
        <f t="shared" si="12"/>
        <v>11016.994926950705</v>
      </c>
      <c r="AF29" s="17">
        <f t="shared" si="12"/>
        <v>6870.707721132494</v>
      </c>
      <c r="AG29" s="17">
        <f t="shared" si="12"/>
        <v>712488.74929203815</v>
      </c>
      <c r="AH29" s="17">
        <f t="shared" si="12"/>
        <v>26008.455432958781</v>
      </c>
      <c r="AI29" s="17">
        <f t="shared" si="12"/>
        <v>23441.299522683497</v>
      </c>
      <c r="AJ29" s="17">
        <f t="shared" si="12"/>
        <v>18856.003943198455</v>
      </c>
      <c r="AK29" s="17">
        <f t="shared" si="12"/>
        <v>18277.645803484607</v>
      </c>
      <c r="AL29" s="17">
        <f t="shared" si="12"/>
        <v>50354.103468043322</v>
      </c>
      <c r="AM29" s="17">
        <f t="shared" si="12"/>
        <v>14746.007152865715</v>
      </c>
      <c r="AN29" s="17">
        <f t="shared" si="12"/>
        <v>11869.306138393933</v>
      </c>
      <c r="AO29" s="17">
        <f t="shared" si="12"/>
        <v>44222.438395726043</v>
      </c>
      <c r="AP29" s="17">
        <f t="shared" si="12"/>
        <v>16939.744407445243</v>
      </c>
      <c r="AQ29" s="17">
        <f t="shared" si="12"/>
        <v>19762.54310329178</v>
      </c>
      <c r="AR29" s="17">
        <f t="shared" si="12"/>
        <v>244478.13380681581</v>
      </c>
      <c r="AS29" s="17">
        <f t="shared" si="12"/>
        <v>12488.630511245119</v>
      </c>
      <c r="AT29" s="17">
        <f t="shared" si="12"/>
        <v>16497.686613703943</v>
      </c>
      <c r="AU29" s="17">
        <f t="shared" si="12"/>
        <v>9090.2761213037866</v>
      </c>
      <c r="AV29" s="17">
        <f t="shared" si="12"/>
        <v>11027.638588949172</v>
      </c>
      <c r="AW29" s="17">
        <f t="shared" si="12"/>
        <v>7893.5237623289249</v>
      </c>
      <c r="AX29" s="17">
        <f t="shared" si="12"/>
        <v>11597.817381026362</v>
      </c>
      <c r="AY29" s="17">
        <f t="shared" si="12"/>
        <v>4700.9979870095258</v>
      </c>
      <c r="AZ29" s="17">
        <f t="shared" si="12"/>
        <v>73296.570965566832</v>
      </c>
      <c r="BA29" s="17">
        <f t="shared" si="12"/>
        <v>12546.399525734167</v>
      </c>
      <c r="BB29" s="17">
        <f t="shared" si="12"/>
        <v>8916.5098515102854</v>
      </c>
      <c r="BC29" s="17">
        <f t="shared" si="12"/>
        <v>47635.612786147503</v>
      </c>
      <c r="BD29" s="17">
        <f t="shared" si="12"/>
        <v>13555.629350976909</v>
      </c>
      <c r="BE29" s="17">
        <f t="shared" si="12"/>
        <v>10446.273672525893</v>
      </c>
      <c r="BF29" s="17">
        <f t="shared" si="12"/>
        <v>13138.4841203779</v>
      </c>
      <c r="BG29" s="17">
        <f t="shared" si="12"/>
        <v>8913.2002511818282</v>
      </c>
      <c r="BH29" s="17">
        <f t="shared" si="12"/>
        <v>14843.647037482317</v>
      </c>
      <c r="BI29" s="17">
        <f t="shared" si="12"/>
        <v>3943.1693700332526</v>
      </c>
      <c r="BJ29" s="17">
        <f t="shared" si="12"/>
        <v>8015.3595164846884</v>
      </c>
      <c r="BK29" s="17">
        <f t="shared" si="12"/>
        <v>15030.827730130306</v>
      </c>
      <c r="BL29" s="17">
        <f t="shared" si="12"/>
        <v>11761.155854542467</v>
      </c>
      <c r="BM29" s="17">
        <f t="shared" si="12"/>
        <v>12382.843579312243</v>
      </c>
      <c r="BN29" s="17">
        <f t="shared" si="12"/>
        <v>7067.7397300403563</v>
      </c>
      <c r="BO29" s="17">
        <f t="shared" ref="BO29:CC29" si="13">BO28*$CD$29/$CD$28</f>
        <v>11898.298241572222</v>
      </c>
      <c r="BP29" s="17">
        <f t="shared" si="13"/>
        <v>25312.296096503254</v>
      </c>
      <c r="BQ29" s="17">
        <f t="shared" si="13"/>
        <v>16330.983587854646</v>
      </c>
      <c r="BR29" s="17">
        <f t="shared" si="13"/>
        <v>12765.46851808521</v>
      </c>
      <c r="BS29" s="17">
        <f t="shared" si="13"/>
        <v>20711.775618589898</v>
      </c>
      <c r="BT29" s="17">
        <f t="shared" si="13"/>
        <v>11111.099513115982</v>
      </c>
      <c r="BU29" s="17">
        <f t="shared" si="13"/>
        <v>12687.291118833458</v>
      </c>
      <c r="BV29" s="17">
        <f t="shared" si="13"/>
        <v>16727.16542854514</v>
      </c>
      <c r="BW29" s="17">
        <f t="shared" si="13"/>
        <v>15281.898722126762</v>
      </c>
      <c r="BX29" s="17">
        <f t="shared" si="13"/>
        <v>8700.4714726975399</v>
      </c>
      <c r="BY29" s="17">
        <f t="shared" si="13"/>
        <v>24375.850358185286</v>
      </c>
      <c r="BZ29" s="17">
        <f t="shared" si="13"/>
        <v>8658.9501993874001</v>
      </c>
      <c r="CA29" s="17">
        <f t="shared" si="13"/>
        <v>14845.884253404161</v>
      </c>
      <c r="CB29" s="17">
        <f t="shared" si="13"/>
        <v>12666.106445433425</v>
      </c>
      <c r="CC29" s="17">
        <f t="shared" si="13"/>
        <v>400269.80551208998</v>
      </c>
      <c r="CD29" s="17">
        <v>1430533.26</v>
      </c>
    </row>
    <row r="30" spans="1:82" ht="32.25" customHeight="1" thickBot="1">
      <c r="A30" s="7" t="s">
        <v>119</v>
      </c>
      <c r="B30" s="7" t="s">
        <v>120</v>
      </c>
      <c r="C30" s="24">
        <v>38.677400617942737</v>
      </c>
      <c r="D30" s="24">
        <v>31.50100641336337</v>
      </c>
      <c r="E30" s="24">
        <v>13.815752677022754</v>
      </c>
      <c r="F30" s="24">
        <v>40.55306548414849</v>
      </c>
      <c r="G30" s="24">
        <v>36.117183138345617</v>
      </c>
      <c r="H30" s="24">
        <v>25.009713975747605</v>
      </c>
      <c r="I30" s="24">
        <v>26.353077916623938</v>
      </c>
      <c r="J30" s="24">
        <v>20.934783820891017</v>
      </c>
      <c r="K30" s="24">
        <v>37.257172286571198</v>
      </c>
      <c r="L30" s="24">
        <v>13.822826929646293</v>
      </c>
      <c r="M30" s="24">
        <v>44.956046178685</v>
      </c>
      <c r="N30" s="24">
        <v>14.822359655655221</v>
      </c>
      <c r="O30" s="24">
        <v>20.389373137298989</v>
      </c>
      <c r="P30" s="24">
        <v>39.156454725435793</v>
      </c>
      <c r="Q30" s="24">
        <v>41.800440534543043</v>
      </c>
      <c r="R30" s="24">
        <v>17.176616713099076</v>
      </c>
      <c r="S30" s="24">
        <v>28.982161171323309</v>
      </c>
      <c r="T30" s="24">
        <v>50.049825186678824</v>
      </c>
      <c r="U30" s="24">
        <v>28.231206656794498</v>
      </c>
      <c r="V30" s="24">
        <v>12.360104912832805</v>
      </c>
      <c r="W30" s="24">
        <v>15.752553630928446</v>
      </c>
      <c r="X30" s="24">
        <v>20.499460345424062</v>
      </c>
      <c r="Y30" s="24">
        <v>41.158607367532376</v>
      </c>
      <c r="Z30" s="24">
        <v>50.659671355364452</v>
      </c>
      <c r="AA30" s="24">
        <v>23.204207566463353</v>
      </c>
      <c r="AB30" s="24">
        <v>33.193628443142536</v>
      </c>
      <c r="AC30" s="24">
        <v>21.08622797676113</v>
      </c>
      <c r="AD30" s="24">
        <v>18.439002211914755</v>
      </c>
      <c r="AE30" s="24">
        <v>17.479918598306902</v>
      </c>
      <c r="AF30" s="24">
        <v>15.123893541564417</v>
      </c>
      <c r="AG30" s="24">
        <v>838.56374317005213</v>
      </c>
      <c r="AH30" s="24">
        <v>46.485905640324845</v>
      </c>
      <c r="AI30" s="24">
        <v>51.363834846321723</v>
      </c>
      <c r="AJ30" s="24">
        <v>45.892357953033624</v>
      </c>
      <c r="AK30" s="24">
        <v>33.678197732055644</v>
      </c>
      <c r="AL30" s="24">
        <v>53.201069969880955</v>
      </c>
      <c r="AM30" s="24">
        <v>36.804424132912523</v>
      </c>
      <c r="AN30" s="24">
        <v>19.433325338938594</v>
      </c>
      <c r="AO30" s="24">
        <v>47.928226364448804</v>
      </c>
      <c r="AP30" s="24">
        <v>28.325439090839371</v>
      </c>
      <c r="AQ30" s="24">
        <v>36.911538799745919</v>
      </c>
      <c r="AR30" s="24">
        <v>400.024319868502</v>
      </c>
      <c r="AS30" s="24">
        <v>18.4407511351945</v>
      </c>
      <c r="AT30" s="24">
        <v>21.572422506702068</v>
      </c>
      <c r="AU30" s="24">
        <v>14.084164694418728</v>
      </c>
      <c r="AV30" s="24">
        <v>11.223462733417493</v>
      </c>
      <c r="AW30" s="24">
        <v>10.019667129061022</v>
      </c>
      <c r="AX30" s="24">
        <v>19.744274245905679</v>
      </c>
      <c r="AY30" s="24">
        <v>11.744239060164318</v>
      </c>
      <c r="AZ30" s="24">
        <v>106.8289815048638</v>
      </c>
      <c r="BA30" s="24">
        <v>35.316037778436801</v>
      </c>
      <c r="BB30" s="24">
        <v>18.302902344493042</v>
      </c>
      <c r="BC30" s="24">
        <v>66.84605528652672</v>
      </c>
      <c r="BD30" s="24">
        <v>27.331364553577384</v>
      </c>
      <c r="BE30" s="24">
        <v>26.52518776778912</v>
      </c>
      <c r="BF30" s="24">
        <v>26.412313006195962</v>
      </c>
      <c r="BG30" s="24">
        <v>17.430601943926412</v>
      </c>
      <c r="BH30" s="24">
        <v>45.365132273431975</v>
      </c>
      <c r="BI30" s="24">
        <v>10.464259275107617</v>
      </c>
      <c r="BJ30" s="24">
        <v>25.189140751444576</v>
      </c>
      <c r="BK30" s="24">
        <v>39.404471086393194</v>
      </c>
      <c r="BL30" s="24">
        <v>29.598216958684688</v>
      </c>
      <c r="BM30" s="24">
        <v>27.245152960701294</v>
      </c>
      <c r="BN30" s="24">
        <v>19.272058180617833</v>
      </c>
      <c r="BO30" s="24">
        <v>30.681447169786555</v>
      </c>
      <c r="BP30" s="24">
        <v>48.969715345076139</v>
      </c>
      <c r="BQ30" s="24">
        <v>40.662935725599247</v>
      </c>
      <c r="BR30" s="24">
        <v>33.421323489051467</v>
      </c>
      <c r="BS30" s="24">
        <v>50.646296116301237</v>
      </c>
      <c r="BT30" s="24">
        <v>24.508451273566219</v>
      </c>
      <c r="BU30" s="24">
        <v>35.610303565336672</v>
      </c>
      <c r="BV30" s="24">
        <v>48.623063099631672</v>
      </c>
      <c r="BW30" s="24">
        <v>40.272194907587348</v>
      </c>
      <c r="BX30" s="24">
        <v>21.674571034183156</v>
      </c>
      <c r="BY30" s="24">
        <v>40.370518068805907</v>
      </c>
      <c r="BZ30" s="24">
        <v>17.265218937544603</v>
      </c>
      <c r="CA30" s="24">
        <v>27.56761024880841</v>
      </c>
      <c r="CB30" s="24">
        <v>21.776412307977047</v>
      </c>
      <c r="CC30" s="24">
        <v>896.75295545658219</v>
      </c>
      <c r="CD30" s="24">
        <v>2242.17</v>
      </c>
    </row>
    <row r="31" spans="1:82" ht="47.25" customHeight="1" thickBot="1">
      <c r="A31" s="1" t="s">
        <v>121</v>
      </c>
      <c r="B31" s="6" t="s">
        <v>122</v>
      </c>
      <c r="C31" s="25">
        <f>C29/C30*100</f>
        <v>68879.582970278963</v>
      </c>
      <c r="D31" s="25">
        <f>D29/D30*100</f>
        <v>75313.035979160733</v>
      </c>
      <c r="E31" s="25">
        <f>E29/E30*100</f>
        <v>69001.745510798093</v>
      </c>
      <c r="F31" s="25">
        <f>F29/F30*100</f>
        <v>67508.672390363616</v>
      </c>
      <c r="G31" s="25">
        <f>G29/G30*100</f>
        <v>69666.06828793243</v>
      </c>
      <c r="H31" s="25">
        <f t="shared" ref="H31:BS31" si="14">H29/H30*100</f>
        <v>50499.640925603773</v>
      </c>
      <c r="I31" s="25">
        <f t="shared" si="14"/>
        <v>71926.048348933211</v>
      </c>
      <c r="J31" s="25">
        <f t="shared" si="14"/>
        <v>94211.50608092625</v>
      </c>
      <c r="K31" s="25">
        <f t="shared" si="14"/>
        <v>121910.89394310681</v>
      </c>
      <c r="L31" s="25">
        <f t="shared" si="14"/>
        <v>75914.009328059619</v>
      </c>
      <c r="M31" s="25">
        <f t="shared" si="14"/>
        <v>82879.928817411186</v>
      </c>
      <c r="N31" s="25">
        <f t="shared" si="14"/>
        <v>87067.726575493129</v>
      </c>
      <c r="O31" s="25">
        <f t="shared" si="14"/>
        <v>591083.92256841925</v>
      </c>
      <c r="P31" s="25">
        <f t="shared" si="14"/>
        <v>78997.118152243987</v>
      </c>
      <c r="Q31" s="25">
        <f t="shared" si="14"/>
        <v>65787.430000711611</v>
      </c>
      <c r="R31" s="25">
        <f t="shared" si="14"/>
        <v>70340.140626874083</v>
      </c>
      <c r="S31" s="25">
        <f t="shared" si="14"/>
        <v>62842.079835754557</v>
      </c>
      <c r="T31" s="25">
        <f t="shared" si="14"/>
        <v>102190.67413338585</v>
      </c>
      <c r="U31" s="25">
        <f t="shared" si="14"/>
        <v>55167.630058250885</v>
      </c>
      <c r="V31" s="25">
        <f t="shared" si="14"/>
        <v>91871.255259515354</v>
      </c>
      <c r="W31" s="25">
        <f t="shared" si="14"/>
        <v>65527.204187864889</v>
      </c>
      <c r="X31" s="25">
        <f t="shared" si="14"/>
        <v>55002.874086242264</v>
      </c>
      <c r="Y31" s="25">
        <f t="shared" si="14"/>
        <v>47658.764872831744</v>
      </c>
      <c r="Z31" s="25">
        <f t="shared" si="14"/>
        <v>74634.75232810562</v>
      </c>
      <c r="AA31" s="25">
        <f t="shared" si="14"/>
        <v>66627.852158402733</v>
      </c>
      <c r="AB31" s="25">
        <f t="shared" si="14"/>
        <v>60860.006259743364</v>
      </c>
      <c r="AC31" s="25">
        <f t="shared" si="14"/>
        <v>46887.434082759602</v>
      </c>
      <c r="AD31" s="25">
        <f t="shared" si="14"/>
        <v>69877.570342715786</v>
      </c>
      <c r="AE31" s="25">
        <f t="shared" si="14"/>
        <v>63026.580272620995</v>
      </c>
      <c r="AF31" s="25">
        <f t="shared" si="14"/>
        <v>45429.490112780761</v>
      </c>
      <c r="AG31" s="25">
        <f t="shared" si="14"/>
        <v>84965.365494886733</v>
      </c>
      <c r="AH31" s="25">
        <f t="shared" si="14"/>
        <v>55949.120652168996</v>
      </c>
      <c r="AI31" s="25">
        <f t="shared" si="14"/>
        <v>45637.751917898669</v>
      </c>
      <c r="AJ31" s="25">
        <f t="shared" si="14"/>
        <v>41087.459403362416</v>
      </c>
      <c r="AK31" s="25">
        <f t="shared" si="14"/>
        <v>54271.448694796229</v>
      </c>
      <c r="AL31" s="25">
        <f t="shared" si="14"/>
        <v>94648.666834239615</v>
      </c>
      <c r="AM31" s="25">
        <f t="shared" si="14"/>
        <v>40065.854853789257</v>
      </c>
      <c r="AN31" s="25">
        <f t="shared" si="14"/>
        <v>61077.072149928856</v>
      </c>
      <c r="AO31" s="25">
        <f t="shared" si="14"/>
        <v>92268.046932211204</v>
      </c>
      <c r="AP31" s="25">
        <f t="shared" si="14"/>
        <v>59803.995811396497</v>
      </c>
      <c r="AQ31" s="25">
        <f t="shared" si="14"/>
        <v>53540.285086753996</v>
      </c>
      <c r="AR31" s="25">
        <f t="shared" si="14"/>
        <v>61115.817630083562</v>
      </c>
      <c r="AS31" s="25">
        <f t="shared" si="14"/>
        <v>67723.003361887721</v>
      </c>
      <c r="AT31" s="25">
        <f t="shared" si="14"/>
        <v>76475.818182118775</v>
      </c>
      <c r="AU31" s="25">
        <f t="shared" si="14"/>
        <v>64542.529276912537</v>
      </c>
      <c r="AV31" s="25">
        <f t="shared" si="14"/>
        <v>98255.225244475921</v>
      </c>
      <c r="AW31" s="25">
        <f t="shared" si="14"/>
        <v>78780.299391728942</v>
      </c>
      <c r="AX31" s="25">
        <f t="shared" si="14"/>
        <v>58740.155432309053</v>
      </c>
      <c r="AY31" s="25">
        <f t="shared" si="14"/>
        <v>40028.119003086373</v>
      </c>
      <c r="AZ31" s="25">
        <f t="shared" si="14"/>
        <v>68611.129613951925</v>
      </c>
      <c r="BA31" s="25">
        <f t="shared" si="14"/>
        <v>35526.067800829915</v>
      </c>
      <c r="BB31" s="25">
        <f t="shared" si="14"/>
        <v>48716.371227282842</v>
      </c>
      <c r="BC31" s="25">
        <f t="shared" si="14"/>
        <v>71261.666199993095</v>
      </c>
      <c r="BD31" s="25">
        <f t="shared" si="14"/>
        <v>49597.338341464631</v>
      </c>
      <c r="BE31" s="25">
        <f t="shared" si="14"/>
        <v>39382.468331520475</v>
      </c>
      <c r="BF31" s="25">
        <f t="shared" si="14"/>
        <v>49743.784716226073</v>
      </c>
      <c r="BG31" s="25">
        <f t="shared" si="14"/>
        <v>51135.355393091166</v>
      </c>
      <c r="BH31" s="25">
        <f t="shared" si="14"/>
        <v>32720.387428861257</v>
      </c>
      <c r="BI31" s="25">
        <f t="shared" si="14"/>
        <v>37682.259836711666</v>
      </c>
      <c r="BJ31" s="25">
        <f t="shared" si="14"/>
        <v>31820.694463446573</v>
      </c>
      <c r="BK31" s="25">
        <f t="shared" si="14"/>
        <v>38144.980292149179</v>
      </c>
      <c r="BL31" s="25">
        <f t="shared" si="14"/>
        <v>39736.028257916791</v>
      </c>
      <c r="BM31" s="25">
        <f t="shared" si="14"/>
        <v>45449.712090709829</v>
      </c>
      <c r="BN31" s="25">
        <f t="shared" si="14"/>
        <v>36673.50764407964</v>
      </c>
      <c r="BO31" s="25">
        <f t="shared" si="14"/>
        <v>38780.107651796257</v>
      </c>
      <c r="BP31" s="25">
        <f t="shared" si="14"/>
        <v>51689.694167373556</v>
      </c>
      <c r="BQ31" s="25">
        <f t="shared" si="14"/>
        <v>40161.840989689088</v>
      </c>
      <c r="BR31" s="25">
        <f t="shared" si="14"/>
        <v>38195.580501972239</v>
      </c>
      <c r="BS31" s="25">
        <f t="shared" si="14"/>
        <v>40894.94633729694</v>
      </c>
      <c r="BT31" s="25">
        <f t="shared" ref="BT31:CC31" si="15">BT29/BT30*100</f>
        <v>45335.788006727067</v>
      </c>
      <c r="BU31" s="25">
        <f t="shared" si="15"/>
        <v>35628.146487308695</v>
      </c>
      <c r="BV31" s="25">
        <f t="shared" si="15"/>
        <v>34401.710550958378</v>
      </c>
      <c r="BW31" s="25">
        <f t="shared" si="15"/>
        <v>37946.525530068953</v>
      </c>
      <c r="BX31" s="25">
        <f t="shared" si="15"/>
        <v>40141.377926123423</v>
      </c>
      <c r="BY31" s="25">
        <f t="shared" si="15"/>
        <v>60380.325852247064</v>
      </c>
      <c r="BZ31" s="25">
        <f t="shared" si="15"/>
        <v>50152.56528579443</v>
      </c>
      <c r="CA31" s="25">
        <f t="shared" si="15"/>
        <v>53852.634012938652</v>
      </c>
      <c r="CB31" s="25">
        <f t="shared" si="15"/>
        <v>58164.339774158427</v>
      </c>
      <c r="CC31" s="25">
        <f t="shared" si="15"/>
        <v>44635.459864003729</v>
      </c>
      <c r="CD31" s="25">
        <f>CD29/CD30*100</f>
        <v>63801.284469955441</v>
      </c>
    </row>
    <row r="32" spans="1:82" ht="32.25" customHeight="1" thickBo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</row>
    <row r="33" ht="18" hidden="1" customHeight="1"/>
    <row r="34" ht="18" hidden="1"/>
    <row r="35" ht="18"/>
    <row r="36" ht="18"/>
  </sheetData>
  <mergeCells count="91">
    <mergeCell ref="AH1:AR1"/>
    <mergeCell ref="L2:L4"/>
    <mergeCell ref="M2:M4"/>
    <mergeCell ref="N2:N4"/>
    <mergeCell ref="O2:O4"/>
    <mergeCell ref="Z2:Z4"/>
    <mergeCell ref="AM2:AM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1:A4"/>
    <mergeCell ref="B1:B4"/>
    <mergeCell ref="C1:M1"/>
    <mergeCell ref="N1:W1"/>
    <mergeCell ref="X1:AG1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AS1:AZ1"/>
    <mergeCell ref="BA1:BK1"/>
    <mergeCell ref="BL1:BU1"/>
    <mergeCell ref="BV1:CD1"/>
    <mergeCell ref="AT2:AT4"/>
    <mergeCell ref="AK2:AK4"/>
    <mergeCell ref="AL2:AL4"/>
    <mergeCell ref="BC2:BC4"/>
    <mergeCell ref="AN2:AN4"/>
    <mergeCell ref="AO2:AO4"/>
    <mergeCell ref="AP2:AP4"/>
    <mergeCell ref="AQ2:AQ4"/>
    <mergeCell ref="AR2:AR4"/>
    <mergeCell ref="AS2:AS4"/>
    <mergeCell ref="AU2:AU4"/>
    <mergeCell ref="AV2:AV4"/>
    <mergeCell ref="AW2:AW4"/>
    <mergeCell ref="AX2:AX4"/>
    <mergeCell ref="AY2:AY4"/>
    <mergeCell ref="AZ2:AZ4"/>
    <mergeCell ref="BA2:BA4"/>
    <mergeCell ref="BB2:BB4"/>
    <mergeCell ref="BO2:BO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A32:CD32"/>
    <mergeCell ref="CB2:CB4"/>
    <mergeCell ref="CC2:CC4"/>
    <mergeCell ref="CD2:CD4"/>
    <mergeCell ref="BV2:BV4"/>
    <mergeCell ref="BW2:BW4"/>
    <mergeCell ref="BX2:BX4"/>
    <mergeCell ref="BY2:BY4"/>
    <mergeCell ref="BZ2:BZ4"/>
    <mergeCell ref="CA2:CA4"/>
    <mergeCell ref="BP2:BP4"/>
    <mergeCell ref="BQ2:BQ4"/>
    <mergeCell ref="BR2:BR4"/>
    <mergeCell ref="BS2:BS4"/>
    <mergeCell ref="BT2:BT4"/>
    <mergeCell ref="BU2:B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2022-04-01T07:01:09Z</dcterms:modified>
</cp:coreProperties>
</file>