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D18" i="1" l="1"/>
  <c r="CD27" i="1" s="1"/>
  <c r="CC18" i="1"/>
  <c r="CB18" i="1"/>
  <c r="CB27" i="1" s="1"/>
  <c r="CA18" i="1"/>
  <c r="CA27" i="1" s="1"/>
  <c r="BZ18" i="1"/>
  <c r="BZ27" i="1" s="1"/>
  <c r="BY18" i="1"/>
  <c r="BY27" i="1" s="1"/>
  <c r="BX18" i="1"/>
  <c r="BX27" i="1" s="1"/>
  <c r="BW18" i="1"/>
  <c r="BW27" i="1" s="1"/>
  <c r="BV18" i="1"/>
  <c r="BV27" i="1" s="1"/>
  <c r="BU18" i="1"/>
  <c r="BU27" i="1" s="1"/>
  <c r="BT18" i="1"/>
  <c r="BT27" i="1" s="1"/>
  <c r="BS18" i="1"/>
  <c r="BS27" i="1" s="1"/>
  <c r="BR18" i="1"/>
  <c r="BR27" i="1" s="1"/>
  <c r="BQ18" i="1"/>
  <c r="BQ27" i="1" s="1"/>
  <c r="BP18" i="1"/>
  <c r="BP27" i="1" s="1"/>
  <c r="BO18" i="1"/>
  <c r="BO27" i="1" s="1"/>
  <c r="BN18" i="1"/>
  <c r="BN27" i="1" s="1"/>
  <c r="BM18" i="1"/>
  <c r="BM27" i="1" s="1"/>
  <c r="BL18" i="1"/>
  <c r="BL27" i="1" s="1"/>
  <c r="BK18" i="1"/>
  <c r="BK27" i="1" s="1"/>
  <c r="BJ18" i="1"/>
  <c r="BJ27" i="1" s="1"/>
  <c r="BI18" i="1"/>
  <c r="BI27" i="1" s="1"/>
  <c r="BH18" i="1"/>
  <c r="BH27" i="1" s="1"/>
  <c r="BG18" i="1"/>
  <c r="BG27" i="1" s="1"/>
  <c r="BF18" i="1"/>
  <c r="BF27" i="1" s="1"/>
  <c r="BE18" i="1"/>
  <c r="BE27" i="1" s="1"/>
  <c r="BD18" i="1"/>
  <c r="BD27" i="1" s="1"/>
  <c r="BC18" i="1"/>
  <c r="BC27" i="1" s="1"/>
  <c r="BB18" i="1"/>
  <c r="BB27" i="1" s="1"/>
  <c r="BA18" i="1"/>
  <c r="BA27" i="1" s="1"/>
  <c r="AZ18" i="1"/>
  <c r="AZ27" i="1" s="1"/>
  <c r="AY18" i="1"/>
  <c r="AY27" i="1" s="1"/>
  <c r="AX18" i="1"/>
  <c r="AX27" i="1" s="1"/>
  <c r="AW18" i="1"/>
  <c r="AW27" i="1" s="1"/>
  <c r="AV18" i="1"/>
  <c r="AV27" i="1" s="1"/>
  <c r="AU18" i="1"/>
  <c r="AU27" i="1" s="1"/>
  <c r="AT18" i="1"/>
  <c r="AT27" i="1" s="1"/>
  <c r="AS18" i="1"/>
  <c r="AS27" i="1" s="1"/>
  <c r="AR18" i="1"/>
  <c r="AR27" i="1" s="1"/>
  <c r="AQ18" i="1"/>
  <c r="AQ27" i="1" s="1"/>
  <c r="AP18" i="1"/>
  <c r="AP27" i="1" s="1"/>
  <c r="AO18" i="1"/>
  <c r="AO27" i="1" s="1"/>
  <c r="AN18" i="1"/>
  <c r="AN27" i="1" s="1"/>
  <c r="AM18" i="1"/>
  <c r="AM27" i="1" s="1"/>
  <c r="AL18" i="1"/>
  <c r="AL27" i="1" s="1"/>
  <c r="AK18" i="1"/>
  <c r="AK27" i="1" s="1"/>
  <c r="AJ18" i="1"/>
  <c r="AJ27" i="1" s="1"/>
  <c r="AI18" i="1"/>
  <c r="AI27" i="1" s="1"/>
  <c r="AH18" i="1"/>
  <c r="AH27" i="1" s="1"/>
  <c r="AG18" i="1"/>
  <c r="AG27" i="1" s="1"/>
  <c r="AF18" i="1"/>
  <c r="AF27" i="1" s="1"/>
  <c r="AE18" i="1"/>
  <c r="AE27" i="1" s="1"/>
  <c r="AD18" i="1"/>
  <c r="AD27" i="1" s="1"/>
  <c r="AC18" i="1"/>
  <c r="AC27" i="1" s="1"/>
  <c r="AB18" i="1"/>
  <c r="AB27" i="1" s="1"/>
  <c r="AA18" i="1"/>
  <c r="AA27" i="1" s="1"/>
  <c r="Z18" i="1"/>
  <c r="Z27" i="1" s="1"/>
  <c r="Y18" i="1"/>
  <c r="Y27" i="1" s="1"/>
  <c r="X18" i="1"/>
  <c r="X27" i="1" s="1"/>
  <c r="W18" i="1"/>
  <c r="W27" i="1" s="1"/>
  <c r="V18" i="1"/>
  <c r="V27" i="1" s="1"/>
  <c r="U18" i="1"/>
  <c r="U27" i="1" s="1"/>
  <c r="T18" i="1"/>
  <c r="T27" i="1" s="1"/>
  <c r="S18" i="1"/>
  <c r="S27" i="1" s="1"/>
  <c r="R18" i="1"/>
  <c r="R27" i="1" s="1"/>
  <c r="Q18" i="1"/>
  <c r="Q27" i="1" s="1"/>
  <c r="P18" i="1"/>
  <c r="P27" i="1" s="1"/>
  <c r="O18" i="1"/>
  <c r="O27" i="1" s="1"/>
  <c r="N18" i="1"/>
  <c r="N27" i="1" s="1"/>
  <c r="M18" i="1"/>
  <c r="M27" i="1" s="1"/>
  <c r="L18" i="1"/>
  <c r="L27" i="1" s="1"/>
  <c r="K18" i="1"/>
  <c r="K27" i="1" s="1"/>
  <c r="J18" i="1"/>
  <c r="J27" i="1" s="1"/>
  <c r="I18" i="1"/>
  <c r="I27" i="1" s="1"/>
  <c r="H18" i="1"/>
  <c r="H27" i="1" s="1"/>
  <c r="G18" i="1"/>
  <c r="G27" i="1" s="1"/>
  <c r="F18" i="1"/>
  <c r="F27" i="1" s="1"/>
  <c r="E18" i="1"/>
  <c r="E27" i="1" s="1"/>
  <c r="D18" i="1"/>
  <c r="D27" i="1" s="1"/>
  <c r="C18" i="1"/>
  <c r="C27" i="1" s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CD6" i="1"/>
  <c r="CD12" i="1" s="1"/>
  <c r="CC6" i="1"/>
  <c r="CC12" i="1" s="1"/>
  <c r="CB6" i="1"/>
  <c r="CB12" i="1" s="1"/>
  <c r="CB28" i="1" s="1"/>
  <c r="CA6" i="1"/>
  <c r="CA12" i="1" s="1"/>
  <c r="CA28" i="1" s="1"/>
  <c r="BZ6" i="1"/>
  <c r="BZ12" i="1" s="1"/>
  <c r="BZ28" i="1" s="1"/>
  <c r="BY6" i="1"/>
  <c r="BY12" i="1" s="1"/>
  <c r="BY28" i="1" s="1"/>
  <c r="BX6" i="1"/>
  <c r="BX12" i="1" s="1"/>
  <c r="BX28" i="1" s="1"/>
  <c r="BW6" i="1"/>
  <c r="BW12" i="1" s="1"/>
  <c r="BW28" i="1" s="1"/>
  <c r="BV6" i="1"/>
  <c r="BV12" i="1" s="1"/>
  <c r="BV28" i="1" s="1"/>
  <c r="BU6" i="1"/>
  <c r="BU12" i="1" s="1"/>
  <c r="BU28" i="1" s="1"/>
  <c r="BT6" i="1"/>
  <c r="BT12" i="1" s="1"/>
  <c r="BT28" i="1" s="1"/>
  <c r="BS6" i="1"/>
  <c r="BS12" i="1" s="1"/>
  <c r="BS28" i="1" s="1"/>
  <c r="BR6" i="1"/>
  <c r="BR12" i="1" s="1"/>
  <c r="BR28" i="1" s="1"/>
  <c r="BQ6" i="1"/>
  <c r="BQ12" i="1" s="1"/>
  <c r="BQ28" i="1" s="1"/>
  <c r="BP6" i="1"/>
  <c r="BP12" i="1" s="1"/>
  <c r="BP28" i="1" s="1"/>
  <c r="BO6" i="1"/>
  <c r="BO12" i="1" s="1"/>
  <c r="BO28" i="1" s="1"/>
  <c r="BN6" i="1"/>
  <c r="BN12" i="1" s="1"/>
  <c r="BN28" i="1" s="1"/>
  <c r="BM6" i="1"/>
  <c r="BM12" i="1" s="1"/>
  <c r="BM28" i="1" s="1"/>
  <c r="BL6" i="1"/>
  <c r="BL12" i="1" s="1"/>
  <c r="BL28" i="1" s="1"/>
  <c r="BK6" i="1"/>
  <c r="BK12" i="1" s="1"/>
  <c r="BK28" i="1" s="1"/>
  <c r="BJ6" i="1"/>
  <c r="BJ12" i="1" s="1"/>
  <c r="BJ28" i="1" s="1"/>
  <c r="BI6" i="1"/>
  <c r="BI12" i="1" s="1"/>
  <c r="BI28" i="1" s="1"/>
  <c r="BH6" i="1"/>
  <c r="BH12" i="1" s="1"/>
  <c r="BH28" i="1" s="1"/>
  <c r="BG6" i="1"/>
  <c r="BG12" i="1" s="1"/>
  <c r="BG28" i="1" s="1"/>
  <c r="BF6" i="1"/>
  <c r="BF12" i="1" s="1"/>
  <c r="BF28" i="1" s="1"/>
  <c r="BE6" i="1"/>
  <c r="BE12" i="1" s="1"/>
  <c r="BE28" i="1" s="1"/>
  <c r="BD6" i="1"/>
  <c r="BD12" i="1" s="1"/>
  <c r="BD28" i="1" s="1"/>
  <c r="BC6" i="1"/>
  <c r="BC12" i="1" s="1"/>
  <c r="BC28" i="1" s="1"/>
  <c r="BB6" i="1"/>
  <c r="BB12" i="1" s="1"/>
  <c r="BB28" i="1" s="1"/>
  <c r="BA6" i="1"/>
  <c r="BA12" i="1" s="1"/>
  <c r="BA28" i="1" s="1"/>
  <c r="AZ6" i="1"/>
  <c r="AZ12" i="1" s="1"/>
  <c r="AZ28" i="1" s="1"/>
  <c r="AY6" i="1"/>
  <c r="AY12" i="1" s="1"/>
  <c r="AY28" i="1" s="1"/>
  <c r="AX6" i="1"/>
  <c r="AX12" i="1" s="1"/>
  <c r="AX28" i="1" s="1"/>
  <c r="AW6" i="1"/>
  <c r="AW12" i="1" s="1"/>
  <c r="AW28" i="1" s="1"/>
  <c r="AV6" i="1"/>
  <c r="AV12" i="1" s="1"/>
  <c r="AV28" i="1" s="1"/>
  <c r="AU6" i="1"/>
  <c r="AU12" i="1" s="1"/>
  <c r="AU28" i="1" s="1"/>
  <c r="AT6" i="1"/>
  <c r="AT12" i="1" s="1"/>
  <c r="AT28" i="1" s="1"/>
  <c r="AS6" i="1"/>
  <c r="AS12" i="1" s="1"/>
  <c r="AS28" i="1" s="1"/>
  <c r="AR6" i="1"/>
  <c r="AR12" i="1" s="1"/>
  <c r="AR28" i="1" s="1"/>
  <c r="AQ6" i="1"/>
  <c r="AQ12" i="1" s="1"/>
  <c r="AQ28" i="1" s="1"/>
  <c r="AP6" i="1"/>
  <c r="AP12" i="1" s="1"/>
  <c r="AP28" i="1" s="1"/>
  <c r="AO6" i="1"/>
  <c r="AO12" i="1" s="1"/>
  <c r="AO28" i="1" s="1"/>
  <c r="AN6" i="1"/>
  <c r="AN12" i="1" s="1"/>
  <c r="AN28" i="1" s="1"/>
  <c r="AM6" i="1"/>
  <c r="AM12" i="1" s="1"/>
  <c r="AM28" i="1" s="1"/>
  <c r="AL6" i="1"/>
  <c r="AL12" i="1" s="1"/>
  <c r="AL28" i="1" s="1"/>
  <c r="AK6" i="1"/>
  <c r="AK12" i="1" s="1"/>
  <c r="AK28" i="1" s="1"/>
  <c r="AJ6" i="1"/>
  <c r="AJ12" i="1" s="1"/>
  <c r="AJ28" i="1" s="1"/>
  <c r="AI6" i="1"/>
  <c r="AI12" i="1" s="1"/>
  <c r="AI28" i="1" s="1"/>
  <c r="AH6" i="1"/>
  <c r="AH12" i="1" s="1"/>
  <c r="AH28" i="1" s="1"/>
  <c r="AG6" i="1"/>
  <c r="AG12" i="1" s="1"/>
  <c r="AG28" i="1" s="1"/>
  <c r="AF6" i="1"/>
  <c r="AF12" i="1" s="1"/>
  <c r="AF28" i="1" s="1"/>
  <c r="AE6" i="1"/>
  <c r="AE12" i="1" s="1"/>
  <c r="AE28" i="1" s="1"/>
  <c r="AD6" i="1"/>
  <c r="AD12" i="1" s="1"/>
  <c r="AD28" i="1" s="1"/>
  <c r="AC6" i="1"/>
  <c r="AC12" i="1" s="1"/>
  <c r="AC28" i="1" s="1"/>
  <c r="AB6" i="1"/>
  <c r="AB12" i="1" s="1"/>
  <c r="AB28" i="1" s="1"/>
  <c r="AA6" i="1"/>
  <c r="AA12" i="1" s="1"/>
  <c r="AA28" i="1" s="1"/>
  <c r="Z6" i="1"/>
  <c r="Z12" i="1" s="1"/>
  <c r="Z28" i="1" s="1"/>
  <c r="Y6" i="1"/>
  <c r="Y12" i="1" s="1"/>
  <c r="Y28" i="1" s="1"/>
  <c r="X6" i="1"/>
  <c r="X12" i="1" s="1"/>
  <c r="X28" i="1" s="1"/>
  <c r="W6" i="1"/>
  <c r="W12" i="1" s="1"/>
  <c r="W28" i="1" s="1"/>
  <c r="V6" i="1"/>
  <c r="V12" i="1" s="1"/>
  <c r="V28" i="1" s="1"/>
  <c r="U6" i="1"/>
  <c r="U12" i="1" s="1"/>
  <c r="U28" i="1" s="1"/>
  <c r="T6" i="1"/>
  <c r="T12" i="1" s="1"/>
  <c r="T28" i="1" s="1"/>
  <c r="S6" i="1"/>
  <c r="S12" i="1" s="1"/>
  <c r="S28" i="1" s="1"/>
  <c r="R6" i="1"/>
  <c r="R12" i="1" s="1"/>
  <c r="R28" i="1" s="1"/>
  <c r="Q6" i="1"/>
  <c r="Q12" i="1" s="1"/>
  <c r="Q28" i="1" s="1"/>
  <c r="P6" i="1"/>
  <c r="P12" i="1" s="1"/>
  <c r="P28" i="1" s="1"/>
  <c r="O6" i="1"/>
  <c r="O12" i="1" s="1"/>
  <c r="O28" i="1" s="1"/>
  <c r="N6" i="1"/>
  <c r="N12" i="1" s="1"/>
  <c r="N28" i="1" s="1"/>
  <c r="M6" i="1"/>
  <c r="M12" i="1" s="1"/>
  <c r="M28" i="1" s="1"/>
  <c r="L6" i="1"/>
  <c r="L12" i="1" s="1"/>
  <c r="L28" i="1" s="1"/>
  <c r="K6" i="1"/>
  <c r="K12" i="1" s="1"/>
  <c r="K28" i="1" s="1"/>
  <c r="J6" i="1"/>
  <c r="J12" i="1" s="1"/>
  <c r="J28" i="1" s="1"/>
  <c r="I6" i="1"/>
  <c r="I12" i="1" s="1"/>
  <c r="I28" i="1" s="1"/>
  <c r="H6" i="1"/>
  <c r="H12" i="1" s="1"/>
  <c r="H28" i="1" s="1"/>
  <c r="G6" i="1"/>
  <c r="G12" i="1" s="1"/>
  <c r="G28" i="1" s="1"/>
  <c r="F6" i="1"/>
  <c r="F12" i="1" s="1"/>
  <c r="F28" i="1" s="1"/>
  <c r="E6" i="1"/>
  <c r="E12" i="1" s="1"/>
  <c r="E28" i="1" s="1"/>
  <c r="D6" i="1"/>
  <c r="D12" i="1" s="1"/>
  <c r="D28" i="1" s="1"/>
  <c r="C6" i="1"/>
  <c r="CD28" i="1" l="1"/>
  <c r="BW29" i="1" s="1"/>
  <c r="D29" i="1"/>
  <c r="F29" i="1"/>
  <c r="H29" i="1"/>
  <c r="J29" i="1"/>
  <c r="L29" i="1"/>
  <c r="N29" i="1"/>
  <c r="P29" i="1"/>
  <c r="R29" i="1"/>
  <c r="T29" i="1"/>
  <c r="V29" i="1"/>
  <c r="X29" i="1"/>
  <c r="Z29" i="1"/>
  <c r="AB29" i="1"/>
  <c r="AD29" i="1"/>
  <c r="AF29" i="1"/>
  <c r="AH29" i="1"/>
  <c r="AJ29" i="1"/>
  <c r="AL29" i="1"/>
  <c r="AN29" i="1"/>
  <c r="AP29" i="1"/>
  <c r="AR29" i="1"/>
  <c r="AT29" i="1"/>
  <c r="AV29" i="1"/>
  <c r="AX29" i="1"/>
  <c r="AZ29" i="1"/>
  <c r="BB29" i="1"/>
  <c r="BD29" i="1"/>
  <c r="BF29" i="1"/>
  <c r="BH29" i="1"/>
  <c r="BJ29" i="1"/>
  <c r="BL29" i="1"/>
  <c r="BN29" i="1"/>
  <c r="BP29" i="1"/>
  <c r="BR29" i="1"/>
  <c r="BT29" i="1"/>
  <c r="BV29" i="1"/>
  <c r="BX29" i="1"/>
  <c r="BZ29" i="1"/>
  <c r="CB29" i="1"/>
  <c r="C12" i="1"/>
  <c r="CC27" i="1"/>
  <c r="CA29" i="1" l="1"/>
  <c r="BS29" i="1"/>
  <c r="BY29" i="1"/>
  <c r="BU29" i="1"/>
  <c r="BQ29" i="1"/>
  <c r="BM29" i="1"/>
  <c r="BI29" i="1"/>
  <c r="BE29" i="1"/>
  <c r="BA29" i="1"/>
  <c r="AW29" i="1"/>
  <c r="AS29" i="1"/>
  <c r="AO29" i="1"/>
  <c r="AK29" i="1"/>
  <c r="AG29" i="1"/>
  <c r="AC29" i="1"/>
  <c r="Y29" i="1"/>
  <c r="U29" i="1"/>
  <c r="Q29" i="1"/>
  <c r="M29" i="1"/>
  <c r="I29" i="1"/>
  <c r="E29" i="1"/>
  <c r="CC28" i="1"/>
  <c r="C28" i="1"/>
  <c r="BO29" i="1"/>
  <c r="BK29" i="1"/>
  <c r="BG29" i="1"/>
  <c r="BC29" i="1"/>
  <c r="AY29" i="1"/>
  <c r="AU29" i="1"/>
  <c r="AQ29" i="1"/>
  <c r="AM29" i="1"/>
  <c r="AI29" i="1"/>
  <c r="AE29" i="1"/>
  <c r="AA29" i="1"/>
  <c r="W29" i="1"/>
  <c r="S29" i="1"/>
  <c r="O29" i="1"/>
  <c r="K29" i="1"/>
  <c r="G29" i="1"/>
  <c r="C29" i="1" l="1"/>
  <c r="CC29" i="1"/>
</calcChain>
</file>

<file path=xl/sharedStrings.xml><?xml version="1.0" encoding="utf-8"?>
<sst xmlns="http://schemas.openxmlformats.org/spreadsheetml/2006/main" count="119" uniqueCount="118">
  <si>
    <t>SL.NO.</t>
  </si>
  <si>
    <t xml:space="preserve">   ECONOMIC ACTIVITY</t>
  </si>
  <si>
    <t xml:space="preserve">GROSS DISTRICT DOMESTIC PRODUCT BY ECONOMIC ACTIVITY 2018-19 (REVISED )
Base Year-2011-12 
(At Constant Prices)                                                   ( In Crore Rs.) 
</t>
  </si>
  <si>
    <t xml:space="preserve">GROSS DISTRICT DOMESTIC PRODUCT BY ECONOMIC ACTIVITY 2018-19 (REVISED )
Base Year-2011-12 
(At Constant Prices)                                                ( In Crore Rs.) 
</t>
  </si>
  <si>
    <t xml:space="preserve">GROSS DISTRICT DOMESTIC PRODUCT BY ECONOMIC ACTIVITY 2018-19 (REVISED )
Base Year-2011-12 
(At Constant Prices)                                          ( In Crore Rs.) 
</t>
  </si>
  <si>
    <t xml:space="preserve">GROSS DISTRICT DOMESTIC PRODUCT BY ECONOMIC ACTIVITY 2018-19 (REVISED )
Base Year-2011-12 
(At Constant Prices)                                                    ( In Crore Rs.) 
</t>
  </si>
  <si>
    <t xml:space="preserve">GROSS DISTRICT DOMESTIC PRODUCT BY ECONOMIC ACTIVITY 2018-19 (REVISED )
Base Year-2011-12 
(At Constant Prices)                      (In Crore Rs.) 
</t>
  </si>
  <si>
    <t xml:space="preserve">GROSS DISTRICT DOMESTIC PRODUCT BY ECONOMIC ACTIVITY 2018-19 (REVISED )
Base Year-2011-12 
(At Constant Prices)                                             ( In Crore Rs.) 
</t>
  </si>
  <si>
    <t xml:space="preserve">GROSS DISTRICT DOMESTIC PRODUCT BY ECONOMIC ACTIVITY 2018-19 (REVISED )
Base Year-2011-12 
(At Constant Prices)                              ( In Crore Rs.) 
</t>
  </si>
  <si>
    <t>Saharanpur</t>
  </si>
  <si>
    <t>Muzaffar Nagar</t>
  </si>
  <si>
    <t>Shamli</t>
  </si>
  <si>
    <t>Bijnor</t>
  </si>
  <si>
    <t>Moradabad</t>
  </si>
  <si>
    <t>Sambhal</t>
  </si>
  <si>
    <t>Rampur</t>
  </si>
  <si>
    <t>Amroha</t>
  </si>
  <si>
    <t>Meerut</t>
  </si>
  <si>
    <t>Baghpat</t>
  </si>
  <si>
    <t>Ghaziabad</t>
  </si>
  <si>
    <t>Hapur</t>
  </si>
  <si>
    <t>Gautambudh Nagar</t>
  </si>
  <si>
    <t>Buland Shahar</t>
  </si>
  <si>
    <t>Aligarh</t>
  </si>
  <si>
    <t>Hathras</t>
  </si>
  <si>
    <t>Mathura</t>
  </si>
  <si>
    <t>Agra</t>
  </si>
  <si>
    <t>Firozabad</t>
  </si>
  <si>
    <t>Etah</t>
  </si>
  <si>
    <t>Kasganj</t>
  </si>
  <si>
    <t>Mainpuri</t>
  </si>
  <si>
    <t>Badaun</t>
  </si>
  <si>
    <t>Bareilly</t>
  </si>
  <si>
    <t>Pilibhit</t>
  </si>
  <si>
    <t>Shahjahanpur</t>
  </si>
  <si>
    <t xml:space="preserve"> Farrukhabad</t>
  </si>
  <si>
    <t>Kannauj</t>
  </si>
  <si>
    <t>Etawah</t>
  </si>
  <si>
    <t>Auraiyya</t>
  </si>
  <si>
    <t>Western Region</t>
  </si>
  <si>
    <t>Kheri</t>
  </si>
  <si>
    <t>Sitapur</t>
  </si>
  <si>
    <t>Hardoi</t>
  </si>
  <si>
    <t>Unnao</t>
  </si>
  <si>
    <t>Lucknow</t>
  </si>
  <si>
    <t>Raebareilly</t>
  </si>
  <si>
    <t>Kanpur Dehat</t>
  </si>
  <si>
    <t>Kanpur Nagar</t>
  </si>
  <si>
    <t>Fatehpur</t>
  </si>
  <si>
    <t>Barabanki</t>
  </si>
  <si>
    <t>Central Region</t>
  </si>
  <si>
    <t>Jalaun</t>
  </si>
  <si>
    <t>Jhansi</t>
  </si>
  <si>
    <t>Lalitpur</t>
  </si>
  <si>
    <t>Hamirpur</t>
  </si>
  <si>
    <t>Mahoba</t>
  </si>
  <si>
    <t>Banda</t>
  </si>
  <si>
    <t xml:space="preserve">Chitrakoot </t>
  </si>
  <si>
    <t>Bundel Khand Region</t>
  </si>
  <si>
    <t>Pratapgarh</t>
  </si>
  <si>
    <t>Kaushambi</t>
  </si>
  <si>
    <t>Prayagraj</t>
  </si>
  <si>
    <t>Ayodhya</t>
  </si>
  <si>
    <t>Ambedkar Nagar</t>
  </si>
  <si>
    <t>Sultanpur</t>
  </si>
  <si>
    <t>Amethi</t>
  </si>
  <si>
    <t>Bahraich</t>
  </si>
  <si>
    <t>Shravasti</t>
  </si>
  <si>
    <t>Balrampur</t>
  </si>
  <si>
    <t>Gonda</t>
  </si>
  <si>
    <t>Siddharth  Nagar</t>
  </si>
  <si>
    <t>Basti</t>
  </si>
  <si>
    <t>Sant Kabeer Nagar</t>
  </si>
  <si>
    <t>Maharajganj</t>
  </si>
  <si>
    <t>Gorakhpur</t>
  </si>
  <si>
    <t>Kushi Nagar</t>
  </si>
  <si>
    <t>Deoria</t>
  </si>
  <si>
    <t>Azamgarh</t>
  </si>
  <si>
    <t>Mau</t>
  </si>
  <si>
    <t>Ballia</t>
  </si>
  <si>
    <t>Jaunpur</t>
  </si>
  <si>
    <t>Ghazipur</t>
  </si>
  <si>
    <t>Chandauli</t>
  </si>
  <si>
    <t>Varanasi</t>
  </si>
  <si>
    <t>Bhadohi</t>
  </si>
  <si>
    <t>Mirzapur</t>
  </si>
  <si>
    <t>Sonbhadra</t>
  </si>
  <si>
    <t>Eastern Region</t>
  </si>
  <si>
    <t>Uttar Pradesh</t>
  </si>
  <si>
    <t>Agriculture , Forestry and Fishing</t>
  </si>
  <si>
    <t>Crops</t>
  </si>
  <si>
    <t>Livestock</t>
  </si>
  <si>
    <t>Forestry and Logging</t>
  </si>
  <si>
    <t>Fishing and Aquaculture</t>
  </si>
  <si>
    <t>Mining and Quarrying</t>
  </si>
  <si>
    <t>A</t>
  </si>
  <si>
    <t>PRIMARY</t>
  </si>
  <si>
    <t xml:space="preserve">Manufacturing </t>
  </si>
  <si>
    <t>Electricity, Gas ,Water Supply &amp; Other Utility Services</t>
  </si>
  <si>
    <t>Construction</t>
  </si>
  <si>
    <t>B</t>
  </si>
  <si>
    <t>SECONDARY</t>
  </si>
  <si>
    <t>Trade and Hotel &amp; Restaurant</t>
  </si>
  <si>
    <t>Transport, Storage &amp; Communication</t>
  </si>
  <si>
    <t>Railway</t>
  </si>
  <si>
    <t>Transport by Means Other than Railways</t>
  </si>
  <si>
    <t>Storage</t>
  </si>
  <si>
    <t xml:space="preserve">Communication &amp; Services Related to Broadcasting </t>
  </si>
  <si>
    <t>Financial Services</t>
  </si>
  <si>
    <t>Real Estate, Ownership of Dwellings and Professional Services</t>
  </si>
  <si>
    <t>Public Administration</t>
  </si>
  <si>
    <t>Other Services</t>
  </si>
  <si>
    <t>C</t>
  </si>
  <si>
    <t>TERTIARY</t>
  </si>
  <si>
    <t>D</t>
  </si>
  <si>
    <t>GROSS DISTRICT VALUE ADDED
(At Basic Prices)</t>
  </si>
  <si>
    <t>G</t>
  </si>
  <si>
    <t>GROSS DISTRICT DOMESTIC PRODUCT 
 (At Market Prices)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</si>
</sst>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4"/>
      <name val="Bookman Old Style"/>
      <family val="1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20"/>
      <name val="Times New Roman"/>
      <family val="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2" fontId="4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2" fontId="6" fillId="2" borderId="12" xfId="0" applyNumberFormat="1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2" fontId="1" fillId="2" borderId="16" xfId="0" applyNumberFormat="1" applyFont="1" applyFill="1" applyBorder="1" applyAlignment="1">
      <alignment horizontal="center" vertical="center"/>
    </xf>
    <xf numFmtId="2" fontId="8" fillId="2" borderId="17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2" fontId="6" fillId="2" borderId="16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2" fontId="0" fillId="2" borderId="19" xfId="0" applyNumberFormat="1" applyFill="1" applyBorder="1"/>
    <xf numFmtId="2" fontId="9" fillId="2" borderId="19" xfId="0" applyNumberFormat="1" applyFont="1" applyFill="1" applyBorder="1"/>
    <xf numFmtId="0" fontId="6" fillId="2" borderId="12" xfId="0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/>
    </xf>
    <xf numFmtId="2" fontId="8" fillId="2" borderId="9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 wrapText="1"/>
    </xf>
    <xf numFmtId="2" fontId="4" fillId="2" borderId="20" xfId="0" applyNumberFormat="1" applyFont="1" applyFill="1" applyBorder="1" applyAlignment="1">
      <alignment horizontal="center" vertical="center" wrapText="1"/>
    </xf>
    <xf numFmtId="2" fontId="4" fillId="2" borderId="2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2"/>
  <sheetViews>
    <sheetView tabSelected="1" workbookViewId="0">
      <selection activeCell="C7" sqref="C7"/>
    </sheetView>
  </sheetViews>
  <sheetFormatPr defaultColWidth="22.6640625" defaultRowHeight="0" customHeight="1" zeroHeight="1" x14ac:dyDescent="0.3"/>
  <cols>
    <col min="1" max="1" width="16.6640625" style="9" customWidth="1"/>
    <col min="2" max="2" width="45.21875" style="9" customWidth="1"/>
    <col min="3" max="83" width="22.6640625" style="9"/>
    <col min="84" max="16384" width="22.6640625" style="16"/>
  </cols>
  <sheetData>
    <row r="1" spans="1:86" s="10" customFormat="1" ht="117" customHeight="1" thickBot="1" x14ac:dyDescent="0.35">
      <c r="A1" s="36" t="s">
        <v>0</v>
      </c>
      <c r="B1" s="39" t="s">
        <v>1</v>
      </c>
      <c r="C1" s="27" t="s">
        <v>2</v>
      </c>
      <c r="D1" s="28"/>
      <c r="E1" s="28"/>
      <c r="F1" s="28"/>
      <c r="G1" s="28"/>
      <c r="H1" s="28"/>
      <c r="I1" s="28"/>
      <c r="J1" s="28"/>
      <c r="K1" s="28"/>
      <c r="L1" s="28"/>
      <c r="M1" s="29"/>
      <c r="N1" s="27" t="s">
        <v>3</v>
      </c>
      <c r="O1" s="28"/>
      <c r="P1" s="28"/>
      <c r="Q1" s="28"/>
      <c r="R1" s="28"/>
      <c r="S1" s="28"/>
      <c r="T1" s="28"/>
      <c r="U1" s="28"/>
      <c r="V1" s="28"/>
      <c r="W1" s="29"/>
      <c r="X1" s="27" t="s">
        <v>4</v>
      </c>
      <c r="Y1" s="28"/>
      <c r="Z1" s="28"/>
      <c r="AA1" s="28"/>
      <c r="AB1" s="28"/>
      <c r="AC1" s="28"/>
      <c r="AD1" s="28"/>
      <c r="AE1" s="28"/>
      <c r="AF1" s="28"/>
      <c r="AG1" s="29"/>
      <c r="AH1" s="27" t="s">
        <v>5</v>
      </c>
      <c r="AI1" s="28"/>
      <c r="AJ1" s="28"/>
      <c r="AK1" s="28"/>
      <c r="AL1" s="28"/>
      <c r="AM1" s="28"/>
      <c r="AN1" s="28"/>
      <c r="AO1" s="28"/>
      <c r="AP1" s="28"/>
      <c r="AQ1" s="28"/>
      <c r="AR1" s="29"/>
      <c r="AS1" s="27" t="s">
        <v>6</v>
      </c>
      <c r="AT1" s="28"/>
      <c r="AU1" s="28"/>
      <c r="AV1" s="28"/>
      <c r="AW1" s="28"/>
      <c r="AX1" s="28"/>
      <c r="AY1" s="28"/>
      <c r="AZ1" s="29"/>
      <c r="BA1" s="27" t="s">
        <v>7</v>
      </c>
      <c r="BB1" s="28"/>
      <c r="BC1" s="28"/>
      <c r="BD1" s="28"/>
      <c r="BE1" s="28"/>
      <c r="BF1" s="28"/>
      <c r="BG1" s="28"/>
      <c r="BH1" s="28"/>
      <c r="BI1" s="28"/>
      <c r="BJ1" s="28"/>
      <c r="BK1" s="29"/>
      <c r="BL1" s="27" t="s">
        <v>5</v>
      </c>
      <c r="BM1" s="28"/>
      <c r="BN1" s="28"/>
      <c r="BO1" s="28"/>
      <c r="BP1" s="28"/>
      <c r="BQ1" s="28"/>
      <c r="BR1" s="28"/>
      <c r="BS1" s="28"/>
      <c r="BT1" s="28"/>
      <c r="BU1" s="29"/>
      <c r="BV1" s="27" t="s">
        <v>8</v>
      </c>
      <c r="BW1" s="28"/>
      <c r="BX1" s="28"/>
      <c r="BY1" s="28"/>
      <c r="BZ1" s="28"/>
      <c r="CA1" s="28"/>
      <c r="CB1" s="28"/>
      <c r="CC1" s="28"/>
      <c r="CD1" s="29"/>
      <c r="CE1" s="51"/>
      <c r="CF1" s="42"/>
      <c r="CG1" s="43"/>
      <c r="CH1" s="44"/>
    </row>
    <row r="2" spans="1:86" s="11" customFormat="1" ht="18" customHeight="1" x14ac:dyDescent="0.3">
      <c r="A2" s="37"/>
      <c r="B2" s="40"/>
      <c r="C2" s="30" t="s">
        <v>9</v>
      </c>
      <c r="D2" s="33" t="s">
        <v>10</v>
      </c>
      <c r="E2" s="30" t="s">
        <v>11</v>
      </c>
      <c r="F2" s="30" t="s">
        <v>12</v>
      </c>
      <c r="G2" s="30" t="s">
        <v>13</v>
      </c>
      <c r="H2" s="30" t="s">
        <v>14</v>
      </c>
      <c r="I2" s="30" t="s">
        <v>15</v>
      </c>
      <c r="J2" s="30" t="s">
        <v>16</v>
      </c>
      <c r="K2" s="30" t="s">
        <v>17</v>
      </c>
      <c r="L2" s="30" t="s">
        <v>18</v>
      </c>
      <c r="M2" s="30" t="s">
        <v>19</v>
      </c>
      <c r="N2" s="30" t="s">
        <v>20</v>
      </c>
      <c r="O2" s="33" t="s">
        <v>21</v>
      </c>
      <c r="P2" s="33" t="s">
        <v>22</v>
      </c>
      <c r="Q2" s="30" t="s">
        <v>23</v>
      </c>
      <c r="R2" s="30" t="s">
        <v>24</v>
      </c>
      <c r="S2" s="30" t="s">
        <v>25</v>
      </c>
      <c r="T2" s="30" t="s">
        <v>26</v>
      </c>
      <c r="U2" s="30" t="s">
        <v>27</v>
      </c>
      <c r="V2" s="30" t="s">
        <v>28</v>
      </c>
      <c r="W2" s="30" t="s">
        <v>29</v>
      </c>
      <c r="X2" s="30" t="s">
        <v>30</v>
      </c>
      <c r="Y2" s="30" t="s">
        <v>31</v>
      </c>
      <c r="Z2" s="30" t="s">
        <v>32</v>
      </c>
      <c r="AA2" s="30" t="s">
        <v>33</v>
      </c>
      <c r="AB2" s="30" t="s">
        <v>34</v>
      </c>
      <c r="AC2" s="30" t="s">
        <v>35</v>
      </c>
      <c r="AD2" s="30" t="s">
        <v>36</v>
      </c>
      <c r="AE2" s="30" t="s">
        <v>37</v>
      </c>
      <c r="AF2" s="30" t="s">
        <v>38</v>
      </c>
      <c r="AG2" s="33" t="s">
        <v>39</v>
      </c>
      <c r="AH2" s="30" t="s">
        <v>40</v>
      </c>
      <c r="AI2" s="30" t="s">
        <v>41</v>
      </c>
      <c r="AJ2" s="30" t="s">
        <v>42</v>
      </c>
      <c r="AK2" s="30" t="s">
        <v>43</v>
      </c>
      <c r="AL2" s="30" t="s">
        <v>44</v>
      </c>
      <c r="AM2" s="30" t="s">
        <v>45</v>
      </c>
      <c r="AN2" s="53" t="s">
        <v>46</v>
      </c>
      <c r="AO2" s="53" t="s">
        <v>47</v>
      </c>
      <c r="AP2" s="30" t="s">
        <v>48</v>
      </c>
      <c r="AQ2" s="30" t="s">
        <v>49</v>
      </c>
      <c r="AR2" s="33" t="s">
        <v>50</v>
      </c>
      <c r="AS2" s="30" t="s">
        <v>51</v>
      </c>
      <c r="AT2" s="30" t="s">
        <v>52</v>
      </c>
      <c r="AU2" s="30" t="s">
        <v>53</v>
      </c>
      <c r="AV2" s="30" t="s">
        <v>54</v>
      </c>
      <c r="AW2" s="30" t="s">
        <v>55</v>
      </c>
      <c r="AX2" s="30" t="s">
        <v>56</v>
      </c>
      <c r="AY2" s="30" t="s">
        <v>57</v>
      </c>
      <c r="AZ2" s="33" t="s">
        <v>58</v>
      </c>
      <c r="BA2" s="30" t="s">
        <v>59</v>
      </c>
      <c r="BB2" s="30" t="s">
        <v>60</v>
      </c>
      <c r="BC2" s="30" t="s">
        <v>61</v>
      </c>
      <c r="BD2" s="30" t="s">
        <v>62</v>
      </c>
      <c r="BE2" s="33" t="s">
        <v>63</v>
      </c>
      <c r="BF2" s="30" t="s">
        <v>64</v>
      </c>
      <c r="BG2" s="30" t="s">
        <v>65</v>
      </c>
      <c r="BH2" s="30" t="s">
        <v>66</v>
      </c>
      <c r="BI2" s="30" t="s">
        <v>67</v>
      </c>
      <c r="BJ2" s="30" t="s">
        <v>68</v>
      </c>
      <c r="BK2" s="30" t="s">
        <v>69</v>
      </c>
      <c r="BL2" s="33" t="s">
        <v>70</v>
      </c>
      <c r="BM2" s="30" t="s">
        <v>71</v>
      </c>
      <c r="BN2" s="33" t="s">
        <v>72</v>
      </c>
      <c r="BO2" s="30" t="s">
        <v>73</v>
      </c>
      <c r="BP2" s="30" t="s">
        <v>74</v>
      </c>
      <c r="BQ2" s="33" t="s">
        <v>75</v>
      </c>
      <c r="BR2" s="30" t="s">
        <v>76</v>
      </c>
      <c r="BS2" s="30" t="s">
        <v>77</v>
      </c>
      <c r="BT2" s="30" t="s">
        <v>78</v>
      </c>
      <c r="BU2" s="30" t="s">
        <v>79</v>
      </c>
      <c r="BV2" s="30" t="s">
        <v>80</v>
      </c>
      <c r="BW2" s="30" t="s">
        <v>81</v>
      </c>
      <c r="BX2" s="30" t="s">
        <v>82</v>
      </c>
      <c r="BY2" s="30" t="s">
        <v>83</v>
      </c>
      <c r="BZ2" s="30" t="s">
        <v>84</v>
      </c>
      <c r="CA2" s="30" t="s">
        <v>85</v>
      </c>
      <c r="CB2" s="30" t="s">
        <v>86</v>
      </c>
      <c r="CC2" s="53" t="s">
        <v>87</v>
      </c>
      <c r="CD2" s="53" t="s">
        <v>88</v>
      </c>
      <c r="CE2" s="52"/>
      <c r="CF2" s="45"/>
      <c r="CG2" s="46"/>
      <c r="CH2" s="47"/>
    </row>
    <row r="3" spans="1:86" s="11" customFormat="1" ht="28.5" customHeight="1" thickBot="1" x14ac:dyDescent="0.35">
      <c r="A3" s="37"/>
      <c r="B3" s="40"/>
      <c r="C3" s="31"/>
      <c r="D3" s="34"/>
      <c r="E3" s="31"/>
      <c r="F3" s="31"/>
      <c r="G3" s="31"/>
      <c r="H3" s="31"/>
      <c r="I3" s="31"/>
      <c r="J3" s="31"/>
      <c r="K3" s="31"/>
      <c r="L3" s="31"/>
      <c r="M3" s="31"/>
      <c r="N3" s="31"/>
      <c r="O3" s="34"/>
      <c r="P3" s="34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4"/>
      <c r="AH3" s="31"/>
      <c r="AI3" s="31"/>
      <c r="AJ3" s="31"/>
      <c r="AK3" s="31"/>
      <c r="AL3" s="31"/>
      <c r="AM3" s="31"/>
      <c r="AN3" s="54"/>
      <c r="AO3" s="54"/>
      <c r="AP3" s="31"/>
      <c r="AQ3" s="31"/>
      <c r="AR3" s="34"/>
      <c r="AS3" s="31"/>
      <c r="AT3" s="31"/>
      <c r="AU3" s="31"/>
      <c r="AV3" s="31"/>
      <c r="AW3" s="31"/>
      <c r="AX3" s="31"/>
      <c r="AY3" s="31"/>
      <c r="AZ3" s="34"/>
      <c r="BA3" s="31"/>
      <c r="BB3" s="31"/>
      <c r="BC3" s="31"/>
      <c r="BD3" s="31"/>
      <c r="BE3" s="34"/>
      <c r="BF3" s="31"/>
      <c r="BG3" s="31"/>
      <c r="BH3" s="31"/>
      <c r="BI3" s="31"/>
      <c r="BJ3" s="31"/>
      <c r="BK3" s="31"/>
      <c r="BL3" s="34"/>
      <c r="BM3" s="31"/>
      <c r="BN3" s="34"/>
      <c r="BO3" s="31"/>
      <c r="BP3" s="31"/>
      <c r="BQ3" s="34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54"/>
      <c r="CD3" s="54"/>
      <c r="CE3" s="52"/>
      <c r="CF3" s="45"/>
      <c r="CG3" s="46"/>
      <c r="CH3" s="47"/>
    </row>
    <row r="4" spans="1:86" s="11" customFormat="1" ht="37.5" hidden="1" customHeight="1" x14ac:dyDescent="0.3">
      <c r="A4" s="38"/>
      <c r="B4" s="41"/>
      <c r="C4" s="32"/>
      <c r="D4" s="35"/>
      <c r="E4" s="32"/>
      <c r="F4" s="32"/>
      <c r="G4" s="32"/>
      <c r="H4" s="32"/>
      <c r="I4" s="32"/>
      <c r="J4" s="32"/>
      <c r="K4" s="32"/>
      <c r="L4" s="32"/>
      <c r="M4" s="32"/>
      <c r="N4" s="32"/>
      <c r="O4" s="35"/>
      <c r="P4" s="35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5"/>
      <c r="AH4" s="32"/>
      <c r="AI4" s="32"/>
      <c r="AJ4" s="32"/>
      <c r="AK4" s="32"/>
      <c r="AL4" s="32"/>
      <c r="AM4" s="32"/>
      <c r="AN4" s="55"/>
      <c r="AO4" s="55"/>
      <c r="AP4" s="32"/>
      <c r="AQ4" s="32"/>
      <c r="AR4" s="35"/>
      <c r="AS4" s="32"/>
      <c r="AT4" s="32"/>
      <c r="AU4" s="32"/>
      <c r="AV4" s="32"/>
      <c r="AW4" s="32"/>
      <c r="AX4" s="32"/>
      <c r="AY4" s="32"/>
      <c r="AZ4" s="35"/>
      <c r="BA4" s="32"/>
      <c r="BB4" s="32"/>
      <c r="BC4" s="32"/>
      <c r="BD4" s="32"/>
      <c r="BE4" s="35"/>
      <c r="BF4" s="32"/>
      <c r="BG4" s="32"/>
      <c r="BH4" s="32"/>
      <c r="BI4" s="32"/>
      <c r="BJ4" s="32"/>
      <c r="BK4" s="32"/>
      <c r="BL4" s="35"/>
      <c r="BM4" s="32"/>
      <c r="BN4" s="35"/>
      <c r="BO4" s="32"/>
      <c r="BP4" s="32"/>
      <c r="BQ4" s="35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55"/>
      <c r="CD4" s="55"/>
      <c r="CE4" s="52"/>
      <c r="CF4" s="45"/>
      <c r="CG4" s="46"/>
      <c r="CH4" s="47"/>
    </row>
    <row r="5" spans="1:86" s="11" customFormat="1" ht="18" thickBot="1" x14ac:dyDescent="0.3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1">
        <v>28</v>
      </c>
      <c r="AC5" s="1">
        <v>29</v>
      </c>
      <c r="AD5" s="1">
        <v>30</v>
      </c>
      <c r="AE5" s="1">
        <v>31</v>
      </c>
      <c r="AF5" s="1">
        <v>32</v>
      </c>
      <c r="AG5" s="1">
        <v>33</v>
      </c>
      <c r="AH5" s="1">
        <v>34</v>
      </c>
      <c r="AI5" s="1">
        <v>35</v>
      </c>
      <c r="AJ5" s="1">
        <v>36</v>
      </c>
      <c r="AK5" s="1">
        <v>37</v>
      </c>
      <c r="AL5" s="1">
        <v>38</v>
      </c>
      <c r="AM5" s="1">
        <v>39</v>
      </c>
      <c r="AN5" s="1">
        <v>40</v>
      </c>
      <c r="AO5" s="1">
        <v>41</v>
      </c>
      <c r="AP5" s="1">
        <v>42</v>
      </c>
      <c r="AQ5" s="1">
        <v>43</v>
      </c>
      <c r="AR5" s="1">
        <v>44</v>
      </c>
      <c r="AS5" s="1">
        <v>45</v>
      </c>
      <c r="AT5" s="1">
        <v>46</v>
      </c>
      <c r="AU5" s="1">
        <v>47</v>
      </c>
      <c r="AV5" s="1">
        <v>48</v>
      </c>
      <c r="AW5" s="1">
        <v>49</v>
      </c>
      <c r="AX5" s="1">
        <v>50</v>
      </c>
      <c r="AY5" s="1">
        <v>51</v>
      </c>
      <c r="AZ5" s="1">
        <v>52</v>
      </c>
      <c r="BA5" s="1">
        <v>53</v>
      </c>
      <c r="BB5" s="1">
        <v>54</v>
      </c>
      <c r="BC5" s="1">
        <v>55</v>
      </c>
      <c r="BD5" s="1">
        <v>56</v>
      </c>
      <c r="BE5" s="1">
        <v>57</v>
      </c>
      <c r="BF5" s="1">
        <v>58</v>
      </c>
      <c r="BG5" s="1">
        <v>59</v>
      </c>
      <c r="BH5" s="1">
        <v>60</v>
      </c>
      <c r="BI5" s="1">
        <v>61</v>
      </c>
      <c r="BJ5" s="1">
        <v>62</v>
      </c>
      <c r="BK5" s="1">
        <v>63</v>
      </c>
      <c r="BL5" s="1">
        <v>64</v>
      </c>
      <c r="BM5" s="1">
        <v>65</v>
      </c>
      <c r="BN5" s="1">
        <v>66</v>
      </c>
      <c r="BO5" s="1">
        <v>67</v>
      </c>
      <c r="BP5" s="1">
        <v>68</v>
      </c>
      <c r="BQ5" s="1">
        <v>69</v>
      </c>
      <c r="BR5" s="1">
        <v>70</v>
      </c>
      <c r="BS5" s="1">
        <v>71</v>
      </c>
      <c r="BT5" s="1">
        <v>72</v>
      </c>
      <c r="BU5" s="1">
        <v>73</v>
      </c>
      <c r="BV5" s="1">
        <v>74</v>
      </c>
      <c r="BW5" s="1">
        <v>75</v>
      </c>
      <c r="BX5" s="1">
        <v>76</v>
      </c>
      <c r="BY5" s="1">
        <v>77</v>
      </c>
      <c r="BZ5" s="1">
        <v>78</v>
      </c>
      <c r="CA5" s="1">
        <v>79</v>
      </c>
      <c r="CB5" s="1">
        <v>80</v>
      </c>
      <c r="CC5" s="1">
        <v>81</v>
      </c>
      <c r="CD5" s="1">
        <v>82</v>
      </c>
      <c r="CE5" s="52"/>
      <c r="CF5" s="45"/>
      <c r="CG5" s="46"/>
      <c r="CH5" s="47"/>
    </row>
    <row r="6" spans="1:86" s="11" customFormat="1" ht="24.75" customHeight="1" x14ac:dyDescent="0.3">
      <c r="A6" s="2">
        <v>1</v>
      </c>
      <c r="B6" s="2" t="s">
        <v>89</v>
      </c>
      <c r="C6" s="12">
        <f>SUM(C7:C10)</f>
        <v>6722.2028352300804</v>
      </c>
      <c r="D6" s="12">
        <f>SUM(D7:D10)</f>
        <v>5959.3132845885011</v>
      </c>
      <c r="E6" s="12">
        <f>SUM(E7:E10)</f>
        <v>2912.4632752926236</v>
      </c>
      <c r="F6" s="12">
        <f>SUM(F7:F10)</f>
        <v>6407.6161997467143</v>
      </c>
      <c r="G6" s="12">
        <f>SUM(G7:G10)</f>
        <v>2822.2906962003517</v>
      </c>
      <c r="H6" s="12">
        <f t="shared" ref="H6:BS6" si="0">SUM(H7:H10)</f>
        <v>3119.4574121985825</v>
      </c>
      <c r="I6" s="12">
        <f t="shared" si="0"/>
        <v>2915.7441452050498</v>
      </c>
      <c r="J6" s="12">
        <f t="shared" si="0"/>
        <v>3535.3598815096889</v>
      </c>
      <c r="K6" s="12">
        <f t="shared" si="0"/>
        <v>6613.3297659855189</v>
      </c>
      <c r="L6" s="12">
        <f t="shared" si="0"/>
        <v>3206.2379176057984</v>
      </c>
      <c r="M6" s="12">
        <f t="shared" si="0"/>
        <v>1733.0821495212397</v>
      </c>
      <c r="N6" s="12">
        <f t="shared" si="0"/>
        <v>2504.3946043326901</v>
      </c>
      <c r="O6" s="12">
        <f t="shared" si="0"/>
        <v>1259.7092878401763</v>
      </c>
      <c r="P6" s="12">
        <f t="shared" si="0"/>
        <v>7214.9092570916919</v>
      </c>
      <c r="Q6" s="12">
        <f t="shared" si="0"/>
        <v>5630.2675160588515</v>
      </c>
      <c r="R6" s="12">
        <f t="shared" si="0"/>
        <v>2953.1485499909331</v>
      </c>
      <c r="S6" s="12">
        <f t="shared" si="0"/>
        <v>3621.4747546367976</v>
      </c>
      <c r="T6" s="12">
        <f t="shared" si="0"/>
        <v>4252.8925964220607</v>
      </c>
      <c r="U6" s="12">
        <f t="shared" si="0"/>
        <v>2385.6722581266285</v>
      </c>
      <c r="V6" s="12">
        <f t="shared" si="0"/>
        <v>2661.0651806709902</v>
      </c>
      <c r="W6" s="12">
        <f t="shared" si="0"/>
        <v>2907.8623545519413</v>
      </c>
      <c r="X6" s="12">
        <f t="shared" si="0"/>
        <v>2778.1866382371218</v>
      </c>
      <c r="Y6" s="12">
        <f t="shared" si="0"/>
        <v>4736.6982061495864</v>
      </c>
      <c r="Z6" s="12">
        <f t="shared" si="0"/>
        <v>4945.4973836547424</v>
      </c>
      <c r="AA6" s="12">
        <f t="shared" si="0"/>
        <v>3164.635282405065</v>
      </c>
      <c r="AB6" s="12">
        <f t="shared" si="0"/>
        <v>3875.6202496962815</v>
      </c>
      <c r="AC6" s="12">
        <f t="shared" si="0"/>
        <v>1904.0563546693465</v>
      </c>
      <c r="AD6" s="12">
        <f t="shared" si="0"/>
        <v>2071.5572633937163</v>
      </c>
      <c r="AE6" s="12">
        <f t="shared" si="0"/>
        <v>1767.8899444557833</v>
      </c>
      <c r="AF6" s="12">
        <f t="shared" si="0"/>
        <v>1417.6054479971106</v>
      </c>
      <c r="AG6" s="12">
        <f t="shared" si="0"/>
        <v>108000.24069346566</v>
      </c>
      <c r="AH6" s="12">
        <f t="shared" si="0"/>
        <v>8168.0800627160561</v>
      </c>
      <c r="AI6" s="12">
        <f t="shared" si="0"/>
        <v>5647.0966939442269</v>
      </c>
      <c r="AJ6" s="12">
        <f t="shared" si="0"/>
        <v>3634.3519664792675</v>
      </c>
      <c r="AK6" s="12">
        <f t="shared" si="0"/>
        <v>3598.8271012779765</v>
      </c>
      <c r="AL6" s="12">
        <f t="shared" si="0"/>
        <v>3334.924826497419</v>
      </c>
      <c r="AM6" s="12">
        <f t="shared" si="0"/>
        <v>1757.2495915680959</v>
      </c>
      <c r="AN6" s="12">
        <f t="shared" si="0"/>
        <v>2024.9692658289898</v>
      </c>
      <c r="AO6" s="12">
        <f t="shared" si="0"/>
        <v>2158.2287598912267</v>
      </c>
      <c r="AP6" s="12">
        <f t="shared" si="0"/>
        <v>3104.4976102828855</v>
      </c>
      <c r="AQ6" s="12">
        <f t="shared" si="0"/>
        <v>7446.1240912470366</v>
      </c>
      <c r="AR6" s="12">
        <f t="shared" si="0"/>
        <v>40874.638631237889</v>
      </c>
      <c r="AS6" s="12">
        <f t="shared" si="0"/>
        <v>2736.4562868143962</v>
      </c>
      <c r="AT6" s="12">
        <f t="shared" si="0"/>
        <v>2278.5585201260983</v>
      </c>
      <c r="AU6" s="12">
        <f t="shared" si="0"/>
        <v>2295.9099321027134</v>
      </c>
      <c r="AV6" s="12">
        <f t="shared" si="0"/>
        <v>1813.569950808735</v>
      </c>
      <c r="AW6" s="12">
        <f t="shared" si="0"/>
        <v>1440.9918980904929</v>
      </c>
      <c r="AX6" s="12">
        <f t="shared" si="0"/>
        <v>1701.7044756019084</v>
      </c>
      <c r="AY6" s="12">
        <f t="shared" si="0"/>
        <v>1012.0646211953414</v>
      </c>
      <c r="AZ6" s="12">
        <f t="shared" si="0"/>
        <v>13279.255684739686</v>
      </c>
      <c r="BA6" s="12">
        <f t="shared" si="0"/>
        <v>2105.2473044488111</v>
      </c>
      <c r="BB6" s="12">
        <f t="shared" si="0"/>
        <v>1280.8405296321348</v>
      </c>
      <c r="BC6" s="12">
        <f t="shared" si="0"/>
        <v>3634.1329162347652</v>
      </c>
      <c r="BD6" s="12">
        <f t="shared" si="0"/>
        <v>2271.8906236234243</v>
      </c>
      <c r="BE6" s="12">
        <f t="shared" si="0"/>
        <v>2047.1373399197694</v>
      </c>
      <c r="BF6" s="12">
        <f t="shared" si="0"/>
        <v>2064.7542640597831</v>
      </c>
      <c r="BG6" s="12">
        <f t="shared" si="0"/>
        <v>1843.755211637513</v>
      </c>
      <c r="BH6" s="12">
        <f t="shared" si="0"/>
        <v>3550.9673252654111</v>
      </c>
      <c r="BI6" s="12">
        <f t="shared" si="0"/>
        <v>897.34130654086368</v>
      </c>
      <c r="BJ6" s="12">
        <f t="shared" si="0"/>
        <v>2143.5588749272242</v>
      </c>
      <c r="BK6" s="12">
        <f t="shared" si="0"/>
        <v>3409.1898669639509</v>
      </c>
      <c r="BL6" s="12">
        <f t="shared" si="0"/>
        <v>2473.775754958132</v>
      </c>
      <c r="BM6" s="12">
        <f t="shared" si="0"/>
        <v>2059.7189855167067</v>
      </c>
      <c r="BN6" s="12">
        <f t="shared" si="0"/>
        <v>1628.0969909851949</v>
      </c>
      <c r="BO6" s="12">
        <f t="shared" si="0"/>
        <v>2141.0632341886289</v>
      </c>
      <c r="BP6" s="12">
        <f t="shared" si="0"/>
        <v>2990.5084384057418</v>
      </c>
      <c r="BQ6" s="12">
        <f t="shared" si="0"/>
        <v>3798.5212368706311</v>
      </c>
      <c r="BR6" s="12">
        <f t="shared" si="0"/>
        <v>1859.5910938777129</v>
      </c>
      <c r="BS6" s="12">
        <f t="shared" si="0"/>
        <v>3352.1548685739335</v>
      </c>
      <c r="BT6" s="12">
        <f t="shared" ref="BT6:CD6" si="1">SUM(BT7:BT10)</f>
        <v>1037.4383760172648</v>
      </c>
      <c r="BU6" s="12">
        <f t="shared" si="1"/>
        <v>2244.6053549010476</v>
      </c>
      <c r="BV6" s="12">
        <f t="shared" si="1"/>
        <v>2382.8171523796545</v>
      </c>
      <c r="BW6" s="12">
        <f t="shared" si="1"/>
        <v>2411.6484698953841</v>
      </c>
      <c r="BX6" s="12">
        <f t="shared" si="1"/>
        <v>1509.6273078351451</v>
      </c>
      <c r="BY6" s="12">
        <f t="shared" si="1"/>
        <v>1811.7557242890864</v>
      </c>
      <c r="BZ6" s="12">
        <f t="shared" si="1"/>
        <v>836.19879802228229</v>
      </c>
      <c r="CA6" s="12">
        <f t="shared" si="1"/>
        <v>1894.4340115219823</v>
      </c>
      <c r="CB6" s="12">
        <f t="shared" si="1"/>
        <v>881.65229056929081</v>
      </c>
      <c r="CC6" s="12">
        <f t="shared" si="1"/>
        <v>60562.134990556755</v>
      </c>
      <c r="CD6" s="12">
        <f t="shared" si="1"/>
        <v>222716.27000000002</v>
      </c>
      <c r="CE6" s="52"/>
      <c r="CF6" s="45"/>
      <c r="CG6" s="46"/>
      <c r="CH6" s="47"/>
    </row>
    <row r="7" spans="1:86" ht="24.75" customHeight="1" x14ac:dyDescent="0.3">
      <c r="A7" s="3">
        <v>1.1000000000000001</v>
      </c>
      <c r="B7" s="13" t="s">
        <v>90</v>
      </c>
      <c r="C7" s="14">
        <v>4055.762411844004</v>
      </c>
      <c r="D7" s="14">
        <v>3940.5268504080746</v>
      </c>
      <c r="E7" s="14">
        <v>1903.8841059413216</v>
      </c>
      <c r="F7" s="14">
        <v>4631.6220433530079</v>
      </c>
      <c r="G7" s="14">
        <v>2111.9615744286402</v>
      </c>
      <c r="H7" s="14">
        <v>2274.5299723347821</v>
      </c>
      <c r="I7" s="14">
        <v>2208.0003682407619</v>
      </c>
      <c r="J7" s="14">
        <v>2289.6554949827128</v>
      </c>
      <c r="K7" s="14">
        <v>3676.6722826575647</v>
      </c>
      <c r="L7" s="14">
        <v>1609.6948768617697</v>
      </c>
      <c r="M7" s="14">
        <v>606.89219036300494</v>
      </c>
      <c r="N7" s="14">
        <v>1271.9264868851342</v>
      </c>
      <c r="O7" s="14">
        <v>308.61976076658908</v>
      </c>
      <c r="P7" s="14">
        <v>3315.3846105529497</v>
      </c>
      <c r="Q7" s="14">
        <v>2374.7776972881552</v>
      </c>
      <c r="R7" s="14">
        <v>1808.3426651555665</v>
      </c>
      <c r="S7" s="14">
        <v>1599.8197934291913</v>
      </c>
      <c r="T7" s="14">
        <v>2124.9299571912065</v>
      </c>
      <c r="U7" s="14">
        <v>1355.9344267297163</v>
      </c>
      <c r="V7" s="14">
        <v>1533.7820938207026</v>
      </c>
      <c r="W7" s="14">
        <v>1574.1367628072849</v>
      </c>
      <c r="X7" s="14">
        <v>1742.7139176666531</v>
      </c>
      <c r="Y7" s="14">
        <v>3564.571087577232</v>
      </c>
      <c r="Z7" s="14">
        <v>3354.5819202177699</v>
      </c>
      <c r="AA7" s="14">
        <v>2635.2290674188898</v>
      </c>
      <c r="AB7" s="14">
        <v>3149.3116983980408</v>
      </c>
      <c r="AC7" s="14">
        <v>1308.709811776936</v>
      </c>
      <c r="AD7" s="14">
        <v>1281.3889707055916</v>
      </c>
      <c r="AE7" s="14">
        <v>1194.8337626330278</v>
      </c>
      <c r="AF7" s="14">
        <v>1018.3858798247076</v>
      </c>
      <c r="AG7" s="14">
        <v>65826.582542260978</v>
      </c>
      <c r="AH7" s="14">
        <v>6459.3492170086292</v>
      </c>
      <c r="AI7" s="14">
        <v>4802.5136558181548</v>
      </c>
      <c r="AJ7" s="14">
        <v>3061.0759896957843</v>
      </c>
      <c r="AK7" s="14">
        <v>2565.6537309859468</v>
      </c>
      <c r="AL7" s="14">
        <v>2159.9050222247879</v>
      </c>
      <c r="AM7" s="14">
        <v>1004.5592948798313</v>
      </c>
      <c r="AN7" s="14">
        <v>1240.6611091677303</v>
      </c>
      <c r="AO7" s="14">
        <v>1240.5624814142661</v>
      </c>
      <c r="AP7" s="14">
        <v>2052.1062616370032</v>
      </c>
      <c r="AQ7" s="14">
        <v>6498.7092804377353</v>
      </c>
      <c r="AR7" s="14">
        <v>31085.09604326987</v>
      </c>
      <c r="AS7" s="14">
        <v>2234.0272205715605</v>
      </c>
      <c r="AT7" s="14">
        <v>1725.2343907968047</v>
      </c>
      <c r="AU7" s="14">
        <v>1719.308823459136</v>
      </c>
      <c r="AV7" s="14">
        <v>1061.4495184699338</v>
      </c>
      <c r="AW7" s="14">
        <v>1142.5742476176506</v>
      </c>
      <c r="AX7" s="14">
        <v>1327.3061712213673</v>
      </c>
      <c r="AY7" s="14">
        <v>451.30916797702179</v>
      </c>
      <c r="AZ7" s="14">
        <v>9661.2095401134757</v>
      </c>
      <c r="BA7" s="14">
        <v>1317.0072793760164</v>
      </c>
      <c r="BB7" s="14">
        <v>1016.6645638694042</v>
      </c>
      <c r="BC7" s="14">
        <v>2092.1190220600733</v>
      </c>
      <c r="BD7" s="14">
        <v>1674.096585113319</v>
      </c>
      <c r="BE7" s="14">
        <v>1614.3404902488262</v>
      </c>
      <c r="BF7" s="14">
        <v>1287.8436274746678</v>
      </c>
      <c r="BG7" s="14">
        <v>1416.0673148051189</v>
      </c>
      <c r="BH7" s="14">
        <v>2118.3964514956269</v>
      </c>
      <c r="BI7" s="14">
        <v>712.91801700353562</v>
      </c>
      <c r="BJ7" s="14">
        <v>1574.5621507675739</v>
      </c>
      <c r="BK7" s="14">
        <v>2326.1865841098788</v>
      </c>
      <c r="BL7" s="14">
        <v>1484.6711635926101</v>
      </c>
      <c r="BM7" s="14">
        <v>1585.9912716386891</v>
      </c>
      <c r="BN7" s="14">
        <v>834.31019530061099</v>
      </c>
      <c r="BO7" s="14">
        <v>1844.9739574616376</v>
      </c>
      <c r="BP7" s="14">
        <v>2230.8575584215218</v>
      </c>
      <c r="BQ7" s="14">
        <v>2939.8348917016924</v>
      </c>
      <c r="BR7" s="14">
        <v>1067.9441513228596</v>
      </c>
      <c r="BS7" s="14">
        <v>1909.0761717437376</v>
      </c>
      <c r="BT7" s="14">
        <v>664.831644383872</v>
      </c>
      <c r="BU7" s="14">
        <v>1422.0926389525587</v>
      </c>
      <c r="BV7" s="14">
        <v>1640.3402058134943</v>
      </c>
      <c r="BW7" s="14">
        <v>1469.5649112154167</v>
      </c>
      <c r="BX7" s="14">
        <v>1048.7260988993005</v>
      </c>
      <c r="BY7" s="14">
        <v>556.48226249050651</v>
      </c>
      <c r="BZ7" s="14">
        <v>425.58402029939856</v>
      </c>
      <c r="CA7" s="14">
        <v>1100.3589158830471</v>
      </c>
      <c r="CB7" s="14">
        <v>496.40972891067855</v>
      </c>
      <c r="CC7" s="14">
        <v>39872.251874355672</v>
      </c>
      <c r="CD7" s="15">
        <v>146445.14000000001</v>
      </c>
      <c r="CE7" s="52"/>
      <c r="CF7" s="45"/>
      <c r="CG7" s="46"/>
      <c r="CH7" s="47"/>
    </row>
    <row r="8" spans="1:86" ht="24.75" customHeight="1" x14ac:dyDescent="0.3">
      <c r="A8" s="3">
        <v>1.2</v>
      </c>
      <c r="B8" s="13" t="s">
        <v>91</v>
      </c>
      <c r="C8" s="14">
        <v>2283.731922106148</v>
      </c>
      <c r="D8" s="14">
        <v>1855.6580326592666</v>
      </c>
      <c r="E8" s="14">
        <v>942.31403928502857</v>
      </c>
      <c r="F8" s="14">
        <v>962.57264729116559</v>
      </c>
      <c r="G8" s="14">
        <v>556.86085872173828</v>
      </c>
      <c r="H8" s="14">
        <v>777.67111338126665</v>
      </c>
      <c r="I8" s="14">
        <v>640.1432765424621</v>
      </c>
      <c r="J8" s="14">
        <v>1159.0919288379318</v>
      </c>
      <c r="K8" s="14">
        <v>2408.4595365432315</v>
      </c>
      <c r="L8" s="14">
        <v>1488.5614461874093</v>
      </c>
      <c r="M8" s="14">
        <v>877.34889944730651</v>
      </c>
      <c r="N8" s="14">
        <v>1123.3765493895348</v>
      </c>
      <c r="O8" s="14">
        <v>869.10799677734656</v>
      </c>
      <c r="P8" s="14">
        <v>3548.9877347877423</v>
      </c>
      <c r="Q8" s="14">
        <v>2766.7303826909488</v>
      </c>
      <c r="R8" s="14">
        <v>808.46288171694778</v>
      </c>
      <c r="S8" s="14">
        <v>1902.011303657293</v>
      </c>
      <c r="T8" s="14">
        <v>1987.1094045518635</v>
      </c>
      <c r="U8" s="14">
        <v>907.94285302881553</v>
      </c>
      <c r="V8" s="14">
        <v>935.4264082667587</v>
      </c>
      <c r="W8" s="14">
        <v>1279.6032286667541</v>
      </c>
      <c r="X8" s="14">
        <v>544.94099524499154</v>
      </c>
      <c r="Y8" s="14">
        <v>995.11651569186472</v>
      </c>
      <c r="Z8" s="14">
        <v>1440.6648418937909</v>
      </c>
      <c r="AA8" s="14">
        <v>413.22600806394371</v>
      </c>
      <c r="AB8" s="14">
        <v>542.62210661767404</v>
      </c>
      <c r="AC8" s="14">
        <v>505.26792066631737</v>
      </c>
      <c r="AD8" s="14">
        <v>440.04270834378656</v>
      </c>
      <c r="AE8" s="14">
        <v>509.73277623509574</v>
      </c>
      <c r="AF8" s="14">
        <v>309.26540215859495</v>
      </c>
      <c r="AG8" s="14">
        <v>35782.051719453033</v>
      </c>
      <c r="AH8" s="14">
        <v>842.15844838415057</v>
      </c>
      <c r="AI8" s="14">
        <v>536.19134596466074</v>
      </c>
      <c r="AJ8" s="14">
        <v>214.67971116989793</v>
      </c>
      <c r="AK8" s="14">
        <v>859.33974272518606</v>
      </c>
      <c r="AL8" s="14">
        <v>968.15478010322772</v>
      </c>
      <c r="AM8" s="14">
        <v>561.54917945266277</v>
      </c>
      <c r="AN8" s="14">
        <v>647.96338188215054</v>
      </c>
      <c r="AO8" s="14">
        <v>752.68622671998583</v>
      </c>
      <c r="AP8" s="14">
        <v>743.25347267192603</v>
      </c>
      <c r="AQ8" s="14">
        <v>729.98025097707034</v>
      </c>
      <c r="AR8" s="14">
        <v>6856.2452015556264</v>
      </c>
      <c r="AS8" s="14">
        <v>343.53107427910874</v>
      </c>
      <c r="AT8" s="14">
        <v>217.77509101119855</v>
      </c>
      <c r="AU8" s="14">
        <v>469.14222206448716</v>
      </c>
      <c r="AV8" s="14">
        <v>433.36420244606757</v>
      </c>
      <c r="AW8" s="14">
        <v>142.45220140444025</v>
      </c>
      <c r="AX8" s="14">
        <v>261.75338272466314</v>
      </c>
      <c r="AY8" s="14">
        <v>258.74551518520462</v>
      </c>
      <c r="AZ8" s="14">
        <v>2126.7636891151706</v>
      </c>
      <c r="BA8" s="14">
        <v>691.90860063453351</v>
      </c>
      <c r="BB8" s="14">
        <v>197.62831185410684</v>
      </c>
      <c r="BC8" s="14">
        <v>1069.8493424172691</v>
      </c>
      <c r="BD8" s="14">
        <v>464.82001259418195</v>
      </c>
      <c r="BE8" s="14">
        <v>280.89242209707589</v>
      </c>
      <c r="BF8" s="14">
        <v>594.28680403238593</v>
      </c>
      <c r="BG8" s="14">
        <v>313.35438750387385</v>
      </c>
      <c r="BH8" s="14">
        <v>545.74442602184934</v>
      </c>
      <c r="BI8" s="14">
        <v>55.353717788918701</v>
      </c>
      <c r="BJ8" s="14">
        <v>228.5105780482277</v>
      </c>
      <c r="BK8" s="14">
        <v>655.5208050714881</v>
      </c>
      <c r="BL8" s="14">
        <v>628.87990568208113</v>
      </c>
      <c r="BM8" s="14">
        <v>303.696132601275</v>
      </c>
      <c r="BN8" s="14">
        <v>671.1171631918686</v>
      </c>
      <c r="BO8" s="14">
        <v>106.00659528474786</v>
      </c>
      <c r="BP8" s="14">
        <v>263.44759444584355</v>
      </c>
      <c r="BQ8" s="14">
        <v>426.53266518391041</v>
      </c>
      <c r="BR8" s="14">
        <v>667.69367069763143</v>
      </c>
      <c r="BS8" s="14">
        <v>1119.4251404782219</v>
      </c>
      <c r="BT8" s="14">
        <v>243.92354015688511</v>
      </c>
      <c r="BU8" s="14">
        <v>543.31516169997553</v>
      </c>
      <c r="BV8" s="14">
        <v>597.63301151680901</v>
      </c>
      <c r="BW8" s="14">
        <v>760.30539281884558</v>
      </c>
      <c r="BX8" s="14">
        <v>379.23362797557689</v>
      </c>
      <c r="BY8" s="14">
        <v>1123.2919657666482</v>
      </c>
      <c r="BZ8" s="14">
        <v>339.18912417115348</v>
      </c>
      <c r="CA8" s="14">
        <v>184.3472385209366</v>
      </c>
      <c r="CB8" s="14">
        <v>187.71071312456644</v>
      </c>
      <c r="CC8" s="14">
        <v>13643.329389876168</v>
      </c>
      <c r="CD8" s="15">
        <v>58408.39</v>
      </c>
      <c r="CE8" s="52"/>
      <c r="CF8" s="45"/>
      <c r="CG8" s="46"/>
      <c r="CH8" s="47"/>
    </row>
    <row r="9" spans="1:86" ht="24.75" customHeight="1" x14ac:dyDescent="0.3">
      <c r="A9" s="3">
        <v>1.3</v>
      </c>
      <c r="B9" s="13" t="s">
        <v>92</v>
      </c>
      <c r="C9" s="14">
        <v>354.30121731042959</v>
      </c>
      <c r="D9" s="14">
        <v>125.8352400482144</v>
      </c>
      <c r="E9" s="14">
        <v>62.254857810822557</v>
      </c>
      <c r="F9" s="14">
        <v>785.38844457221433</v>
      </c>
      <c r="G9" s="14">
        <v>129.14597038194503</v>
      </c>
      <c r="H9" s="14">
        <v>55.015443440171197</v>
      </c>
      <c r="I9" s="14">
        <v>48.954373627740189</v>
      </c>
      <c r="J9" s="14">
        <v>73.367781578664832</v>
      </c>
      <c r="K9" s="14">
        <v>505.97657419141149</v>
      </c>
      <c r="L9" s="14">
        <v>94.990911038499959</v>
      </c>
      <c r="M9" s="14">
        <v>236.8049127592364</v>
      </c>
      <c r="N9" s="14">
        <v>102.22637323262083</v>
      </c>
      <c r="O9" s="14">
        <v>76.032571933860311</v>
      </c>
      <c r="P9" s="14">
        <v>321.63931592460585</v>
      </c>
      <c r="Q9" s="14">
        <v>470.21842854438853</v>
      </c>
      <c r="R9" s="14">
        <v>328.30189089938364</v>
      </c>
      <c r="S9" s="14">
        <v>98.176609157042677</v>
      </c>
      <c r="T9" s="14">
        <v>124.88919830207462</v>
      </c>
      <c r="U9" s="14">
        <v>104.79842214983391</v>
      </c>
      <c r="V9" s="14">
        <v>174.39702974922994</v>
      </c>
      <c r="W9" s="14">
        <v>33.286443781658484</v>
      </c>
      <c r="X9" s="14">
        <v>424.68182415493959</v>
      </c>
      <c r="Y9" s="14">
        <v>133.70378035848023</v>
      </c>
      <c r="Z9" s="14">
        <v>102.63426198127055</v>
      </c>
      <c r="AA9" s="14">
        <v>70.902304298490122</v>
      </c>
      <c r="AB9" s="14">
        <v>115.56520216494815</v>
      </c>
      <c r="AC9" s="14">
        <v>46.23012867837943</v>
      </c>
      <c r="AD9" s="14">
        <v>333.09668380105154</v>
      </c>
      <c r="AE9" s="14">
        <v>40.906249027843458</v>
      </c>
      <c r="AF9" s="14">
        <v>80.833466324567965</v>
      </c>
      <c r="AG9" s="14">
        <v>5654.5559112240198</v>
      </c>
      <c r="AH9" s="14">
        <v>680.3561867207319</v>
      </c>
      <c r="AI9" s="14">
        <v>237.73844633727421</v>
      </c>
      <c r="AJ9" s="14">
        <v>225.88983749546841</v>
      </c>
      <c r="AK9" s="14">
        <v>116.93711543427546</v>
      </c>
      <c r="AL9" s="14">
        <v>177.61163631497013</v>
      </c>
      <c r="AM9" s="14">
        <v>120.55363293966268</v>
      </c>
      <c r="AN9" s="14">
        <v>109.32634915049105</v>
      </c>
      <c r="AO9" s="14">
        <v>127.22892392825899</v>
      </c>
      <c r="AP9" s="14">
        <v>264.25920737040417</v>
      </c>
      <c r="AQ9" s="14">
        <v>124.21790019133016</v>
      </c>
      <c r="AR9" s="14">
        <v>2184.1192358828675</v>
      </c>
      <c r="AS9" s="14">
        <v>126.27365397531553</v>
      </c>
      <c r="AT9" s="14">
        <v>113.62283526122188</v>
      </c>
      <c r="AU9" s="14">
        <v>45.968535363874111</v>
      </c>
      <c r="AV9" s="14">
        <v>287.01873007830312</v>
      </c>
      <c r="AW9" s="14">
        <v>26.00854970469679</v>
      </c>
      <c r="AX9" s="14">
        <v>52.239685385877635</v>
      </c>
      <c r="AY9" s="14">
        <v>241.74425044914551</v>
      </c>
      <c r="AZ9" s="14">
        <v>892.87624021843453</v>
      </c>
      <c r="BA9" s="14">
        <v>46.273613096346956</v>
      </c>
      <c r="BB9" s="14">
        <v>37.489450394880208</v>
      </c>
      <c r="BC9" s="14">
        <v>379.34273146085769</v>
      </c>
      <c r="BD9" s="14">
        <v>83.611219788061661</v>
      </c>
      <c r="BE9" s="14">
        <v>94.903042020623232</v>
      </c>
      <c r="BF9" s="14">
        <v>114.33064997105244</v>
      </c>
      <c r="BG9" s="14">
        <v>89.71759854210957</v>
      </c>
      <c r="BH9" s="14">
        <v>710.10842322141139</v>
      </c>
      <c r="BI9" s="14">
        <v>93.554716880630096</v>
      </c>
      <c r="BJ9" s="14">
        <v>270.47604446537048</v>
      </c>
      <c r="BK9" s="14">
        <v>369.78538460913444</v>
      </c>
      <c r="BL9" s="14">
        <v>164.9061113020872</v>
      </c>
      <c r="BM9" s="14">
        <v>101.66727737659033</v>
      </c>
      <c r="BN9" s="14">
        <v>62.138988369374729</v>
      </c>
      <c r="BO9" s="14">
        <v>69.506477658396122</v>
      </c>
      <c r="BP9" s="14">
        <v>353.92408172956448</v>
      </c>
      <c r="BQ9" s="14">
        <v>340.60785642829541</v>
      </c>
      <c r="BR9" s="14">
        <v>58.478874439718886</v>
      </c>
      <c r="BS9" s="14">
        <v>225.65635250966227</v>
      </c>
      <c r="BT9" s="14">
        <v>71.390495534983941</v>
      </c>
      <c r="BU9" s="14">
        <v>148.99053556154655</v>
      </c>
      <c r="BV9" s="14">
        <v>92.635221574922696</v>
      </c>
      <c r="BW9" s="14">
        <v>106.36860598966015</v>
      </c>
      <c r="BX9" s="14">
        <v>41.482545025698698</v>
      </c>
      <c r="BY9" s="14">
        <v>107.22360739006172</v>
      </c>
      <c r="BZ9" s="14">
        <v>29.238657513451678</v>
      </c>
      <c r="CA9" s="14">
        <v>537.10561344441476</v>
      </c>
      <c r="CB9" s="14">
        <v>59.224436375770985</v>
      </c>
      <c r="CC9" s="14">
        <v>4860.1386126746775</v>
      </c>
      <c r="CD9" s="15">
        <v>13591.69</v>
      </c>
      <c r="CE9" s="52"/>
      <c r="CF9" s="45"/>
      <c r="CG9" s="46"/>
      <c r="CH9" s="47"/>
    </row>
    <row r="10" spans="1:86" ht="24.75" customHeight="1" x14ac:dyDescent="0.3">
      <c r="A10" s="3">
        <v>1.4</v>
      </c>
      <c r="B10" s="13" t="s">
        <v>93</v>
      </c>
      <c r="C10" s="14">
        <v>28.407283969498859</v>
      </c>
      <c r="D10" s="14">
        <v>37.293161472945968</v>
      </c>
      <c r="E10" s="14">
        <v>4.010272255450829</v>
      </c>
      <c r="F10" s="14">
        <v>28.033064530326104</v>
      </c>
      <c r="G10" s="14">
        <v>24.322292668028275</v>
      </c>
      <c r="H10" s="14">
        <v>12.240883042362832</v>
      </c>
      <c r="I10" s="14">
        <v>18.646126794085852</v>
      </c>
      <c r="J10" s="14">
        <v>13.244676110379219</v>
      </c>
      <c r="K10" s="14">
        <v>22.221372593310566</v>
      </c>
      <c r="L10" s="14">
        <v>12.99068351811966</v>
      </c>
      <c r="M10" s="14">
        <v>12.036146951691769</v>
      </c>
      <c r="N10" s="14">
        <v>6.8651948254002102</v>
      </c>
      <c r="O10" s="14">
        <v>5.9489583623802922</v>
      </c>
      <c r="P10" s="14">
        <v>28.897595826394063</v>
      </c>
      <c r="Q10" s="14">
        <v>18.541007535358951</v>
      </c>
      <c r="R10" s="14">
        <v>8.0411122190353712</v>
      </c>
      <c r="S10" s="14">
        <v>21.467048393270897</v>
      </c>
      <c r="T10" s="14">
        <v>15.964036376916203</v>
      </c>
      <c r="U10" s="14">
        <v>16.996556218262938</v>
      </c>
      <c r="V10" s="14">
        <v>17.459648834298935</v>
      </c>
      <c r="W10" s="14">
        <v>20.835919296243947</v>
      </c>
      <c r="X10" s="14">
        <v>65.849901170537748</v>
      </c>
      <c r="Y10" s="14">
        <v>43.306822522009845</v>
      </c>
      <c r="Z10" s="14">
        <v>47.61635956191131</v>
      </c>
      <c r="AA10" s="14">
        <v>45.277902623741518</v>
      </c>
      <c r="AB10" s="14">
        <v>68.121242515618675</v>
      </c>
      <c r="AC10" s="14">
        <v>43.84849354771363</v>
      </c>
      <c r="AD10" s="14">
        <v>17.028900543286944</v>
      </c>
      <c r="AE10" s="14">
        <v>22.417156559816281</v>
      </c>
      <c r="AF10" s="14">
        <v>9.1206996892400483</v>
      </c>
      <c r="AG10" s="14">
        <v>737.05052052763745</v>
      </c>
      <c r="AH10" s="14">
        <v>186.21621060254449</v>
      </c>
      <c r="AI10" s="14">
        <v>70.653245824136917</v>
      </c>
      <c r="AJ10" s="14">
        <v>132.70642811811715</v>
      </c>
      <c r="AK10" s="14">
        <v>56.896512132568198</v>
      </c>
      <c r="AL10" s="14">
        <v>29.253387854433416</v>
      </c>
      <c r="AM10" s="14">
        <v>70.587484295939021</v>
      </c>
      <c r="AN10" s="14">
        <v>27.018425628617873</v>
      </c>
      <c r="AO10" s="14">
        <v>37.751127828715596</v>
      </c>
      <c r="AP10" s="14">
        <v>44.878668603552441</v>
      </c>
      <c r="AQ10" s="14">
        <v>93.216659640900744</v>
      </c>
      <c r="AR10" s="14">
        <v>749.17815052952574</v>
      </c>
      <c r="AS10" s="14">
        <v>32.624337988411433</v>
      </c>
      <c r="AT10" s="14">
        <v>221.92620305687316</v>
      </c>
      <c r="AU10" s="14">
        <v>61.490351215216094</v>
      </c>
      <c r="AV10" s="14">
        <v>31.737499814430425</v>
      </c>
      <c r="AW10" s="14">
        <v>129.95689936370505</v>
      </c>
      <c r="AX10" s="14">
        <v>60.405236270000202</v>
      </c>
      <c r="AY10" s="14">
        <v>60.265687583969495</v>
      </c>
      <c r="AZ10" s="14">
        <v>598.40621529260579</v>
      </c>
      <c r="BA10" s="14">
        <v>50.057811341914096</v>
      </c>
      <c r="BB10" s="14">
        <v>29.058203513743614</v>
      </c>
      <c r="BC10" s="14">
        <v>92.821820296565249</v>
      </c>
      <c r="BD10" s="14">
        <v>49.362806127861859</v>
      </c>
      <c r="BE10" s="14">
        <v>57.001385553244134</v>
      </c>
      <c r="BF10" s="14">
        <v>68.293182581676945</v>
      </c>
      <c r="BG10" s="14">
        <v>24.615910786410733</v>
      </c>
      <c r="BH10" s="14">
        <v>176.71802452652338</v>
      </c>
      <c r="BI10" s="14">
        <v>35.514854867779235</v>
      </c>
      <c r="BJ10" s="14">
        <v>70.010101646052078</v>
      </c>
      <c r="BK10" s="14">
        <v>57.697093173449602</v>
      </c>
      <c r="BL10" s="14">
        <v>195.31857438135376</v>
      </c>
      <c r="BM10" s="14">
        <v>68.364303900152379</v>
      </c>
      <c r="BN10" s="14">
        <v>60.530644123340629</v>
      </c>
      <c r="BO10" s="14">
        <v>120.57620378384752</v>
      </c>
      <c r="BP10" s="14">
        <v>142.27920380881196</v>
      </c>
      <c r="BQ10" s="14">
        <v>91.54582355673287</v>
      </c>
      <c r="BR10" s="14">
        <v>65.474397417502843</v>
      </c>
      <c r="BS10" s="14">
        <v>97.99720384231172</v>
      </c>
      <c r="BT10" s="14">
        <v>57.292695941523689</v>
      </c>
      <c r="BU10" s="14">
        <v>130.20701868696673</v>
      </c>
      <c r="BV10" s="14">
        <v>52.208713474428748</v>
      </c>
      <c r="BW10" s="14">
        <v>75.40955987146171</v>
      </c>
      <c r="BX10" s="14">
        <v>40.185035934569015</v>
      </c>
      <c r="BY10" s="14">
        <v>24.75788864186995</v>
      </c>
      <c r="BZ10" s="14">
        <v>42.186996038278458</v>
      </c>
      <c r="CA10" s="14">
        <v>72.622243673583753</v>
      </c>
      <c r="CB10" s="14">
        <v>138.30741215827479</v>
      </c>
      <c r="CC10" s="14">
        <v>2186.415113650231</v>
      </c>
      <c r="CD10" s="15">
        <v>4271.05</v>
      </c>
      <c r="CE10" s="52"/>
      <c r="CF10" s="45"/>
      <c r="CG10" s="46"/>
      <c r="CH10" s="47"/>
    </row>
    <row r="11" spans="1:86" s="11" customFormat="1" ht="24.75" customHeight="1" thickBot="1" x14ac:dyDescent="0.35">
      <c r="A11" s="4">
        <v>2</v>
      </c>
      <c r="B11" s="4" t="s">
        <v>94</v>
      </c>
      <c r="C11" s="17">
        <v>83.072988160191528</v>
      </c>
      <c r="D11" s="17">
        <v>62.6261139274811</v>
      </c>
      <c r="E11" s="17">
        <v>180.48125531106376</v>
      </c>
      <c r="F11" s="17">
        <v>56.71340670224069</v>
      </c>
      <c r="G11" s="17">
        <v>81.638388858902701</v>
      </c>
      <c r="H11" s="17">
        <v>43.814759698275466</v>
      </c>
      <c r="I11" s="17">
        <v>76.029160656815833</v>
      </c>
      <c r="J11" s="17">
        <v>52.785688979919144</v>
      </c>
      <c r="K11" s="17">
        <v>39.287763701502683</v>
      </c>
      <c r="L11" s="17">
        <v>243.38389297544461</v>
      </c>
      <c r="M11" s="17">
        <v>83.786555100070075</v>
      </c>
      <c r="N11" s="17">
        <v>31.97566500710591</v>
      </c>
      <c r="O11" s="17">
        <v>254.46662193868815</v>
      </c>
      <c r="P11" s="17">
        <v>88.528009416176715</v>
      </c>
      <c r="Q11" s="17">
        <v>101.75911009613223</v>
      </c>
      <c r="R11" s="17">
        <v>19.925491326105753</v>
      </c>
      <c r="S11" s="17">
        <v>74.589949822509539</v>
      </c>
      <c r="T11" s="17">
        <v>73.259229070560011</v>
      </c>
      <c r="U11" s="17">
        <v>61.361415344288936</v>
      </c>
      <c r="V11" s="17">
        <v>25.745914794520591</v>
      </c>
      <c r="W11" s="17">
        <v>55.323759503366503</v>
      </c>
      <c r="X11" s="17">
        <v>28.22539626229327</v>
      </c>
      <c r="Y11" s="17">
        <v>61.083539687378099</v>
      </c>
      <c r="Z11" s="17">
        <v>80.573067040079707</v>
      </c>
      <c r="AA11" s="17">
        <v>114.42258276768742</v>
      </c>
      <c r="AB11" s="17">
        <v>84.014005343893189</v>
      </c>
      <c r="AC11" s="17">
        <v>31.851242068861229</v>
      </c>
      <c r="AD11" s="17">
        <v>65.638851399970704</v>
      </c>
      <c r="AE11" s="17">
        <v>97.125444138682099</v>
      </c>
      <c r="AF11" s="17">
        <v>74.31899429117658</v>
      </c>
      <c r="AG11" s="17">
        <v>2427.8082633913841</v>
      </c>
      <c r="AH11" s="17">
        <v>55.395912741270948</v>
      </c>
      <c r="AI11" s="17">
        <v>121.03963389455843</v>
      </c>
      <c r="AJ11" s="17">
        <v>82.898290875294933</v>
      </c>
      <c r="AK11" s="17">
        <v>71.70412337854151</v>
      </c>
      <c r="AL11" s="17">
        <v>59.711594387968191</v>
      </c>
      <c r="AM11" s="17">
        <v>47.411323751088347</v>
      </c>
      <c r="AN11" s="17">
        <v>282.99373534072441</v>
      </c>
      <c r="AO11" s="17">
        <v>91.39920296126121</v>
      </c>
      <c r="AP11" s="17">
        <v>822.31037400719606</v>
      </c>
      <c r="AQ11" s="17">
        <v>63.363742035602293</v>
      </c>
      <c r="AR11" s="17">
        <v>1698.2279333735064</v>
      </c>
      <c r="AS11" s="17">
        <v>1143.7862813483375</v>
      </c>
      <c r="AT11" s="17">
        <v>1074.4880570811385</v>
      </c>
      <c r="AU11" s="17">
        <v>432.02945789931539</v>
      </c>
      <c r="AV11" s="17">
        <v>4957.1746116688601</v>
      </c>
      <c r="AW11" s="17">
        <v>1647.894201497111</v>
      </c>
      <c r="AX11" s="17">
        <v>3616.5634217346433</v>
      </c>
      <c r="AY11" s="17">
        <v>585.84979737473748</v>
      </c>
      <c r="AZ11" s="17">
        <v>13457.785828604145</v>
      </c>
      <c r="BA11" s="17">
        <v>29.852245562856957</v>
      </c>
      <c r="BB11" s="17">
        <v>575.99195655448602</v>
      </c>
      <c r="BC11" s="17">
        <v>1307.8223931868897</v>
      </c>
      <c r="BD11" s="17">
        <v>85.53985978119205</v>
      </c>
      <c r="BE11" s="17">
        <v>147.22162633482185</v>
      </c>
      <c r="BF11" s="17">
        <v>21.114140724757704</v>
      </c>
      <c r="BG11" s="17">
        <v>16.117596089531272</v>
      </c>
      <c r="BH11" s="17">
        <v>119.9895655543079</v>
      </c>
      <c r="BI11" s="17">
        <v>66.825581572926396</v>
      </c>
      <c r="BJ11" s="17">
        <v>62.958878556432992</v>
      </c>
      <c r="BK11" s="17">
        <v>139.16655475198596</v>
      </c>
      <c r="BL11" s="17">
        <v>51.537907324019372</v>
      </c>
      <c r="BM11" s="17">
        <v>138.85987346359579</v>
      </c>
      <c r="BN11" s="17">
        <v>109.10042068445395</v>
      </c>
      <c r="BO11" s="17">
        <v>33.005175508508273</v>
      </c>
      <c r="BP11" s="17">
        <v>165.5821386014272</v>
      </c>
      <c r="BQ11" s="17">
        <v>60.222715261903431</v>
      </c>
      <c r="BR11" s="17">
        <v>36.200440596232795</v>
      </c>
      <c r="BS11" s="17">
        <v>78.127684615290462</v>
      </c>
      <c r="BT11" s="17">
        <v>21.072078077926076</v>
      </c>
      <c r="BU11" s="17">
        <v>87.994994250881604</v>
      </c>
      <c r="BV11" s="17">
        <v>43.685219854903345</v>
      </c>
      <c r="BW11" s="17">
        <v>69.737263857538139</v>
      </c>
      <c r="BX11" s="17">
        <v>108.87926014682286</v>
      </c>
      <c r="BY11" s="17">
        <v>33.540790554708103</v>
      </c>
      <c r="BZ11" s="17">
        <v>61.140818410194186</v>
      </c>
      <c r="CA11" s="17">
        <v>1000.1726672350343</v>
      </c>
      <c r="CB11" s="17">
        <v>4060.5981275173363</v>
      </c>
      <c r="CC11" s="17">
        <v>8732.057974630965</v>
      </c>
      <c r="CD11" s="17">
        <v>26315.88</v>
      </c>
      <c r="CE11" s="52"/>
      <c r="CF11" s="45"/>
      <c r="CG11" s="46"/>
      <c r="CH11" s="47"/>
    </row>
    <row r="12" spans="1:86" s="11" customFormat="1" ht="25.2" thickBot="1" x14ac:dyDescent="0.35">
      <c r="A12" s="1" t="s">
        <v>95</v>
      </c>
      <c r="B12" s="5" t="s">
        <v>96</v>
      </c>
      <c r="C12" s="18">
        <f>C6+C11</f>
        <v>6805.2758233902723</v>
      </c>
      <c r="D12" s="18">
        <f>D6+D11</f>
        <v>6021.9393985159822</v>
      </c>
      <c r="E12" s="18">
        <f>E6+E11</f>
        <v>3092.9445306036873</v>
      </c>
      <c r="F12" s="18">
        <f>F6+F11</f>
        <v>6464.329606448955</v>
      </c>
      <c r="G12" s="18">
        <f>G6+G11</f>
        <v>2903.9290850592542</v>
      </c>
      <c r="H12" s="18">
        <f t="shared" ref="H12:BS12" si="2">H6+H11</f>
        <v>3163.2721718968578</v>
      </c>
      <c r="I12" s="18">
        <f t="shared" si="2"/>
        <v>2991.7733058618655</v>
      </c>
      <c r="J12" s="18">
        <f t="shared" si="2"/>
        <v>3588.145570489608</v>
      </c>
      <c r="K12" s="18">
        <f t="shared" si="2"/>
        <v>6652.6175296870215</v>
      </c>
      <c r="L12" s="18">
        <f t="shared" si="2"/>
        <v>3449.6218105812432</v>
      </c>
      <c r="M12" s="18">
        <f t="shared" si="2"/>
        <v>1816.8687046213097</v>
      </c>
      <c r="N12" s="18">
        <f t="shared" si="2"/>
        <v>2536.3702693397959</v>
      </c>
      <c r="O12" s="18">
        <f t="shared" si="2"/>
        <v>1514.1759097788645</v>
      </c>
      <c r="P12" s="18">
        <f t="shared" si="2"/>
        <v>7303.437266507869</v>
      </c>
      <c r="Q12" s="18">
        <f t="shared" si="2"/>
        <v>5732.0266261549841</v>
      </c>
      <c r="R12" s="18">
        <f t="shared" si="2"/>
        <v>2973.0740413170388</v>
      </c>
      <c r="S12" s="18">
        <f t="shared" si="2"/>
        <v>3696.064704459307</v>
      </c>
      <c r="T12" s="18">
        <f t="shared" si="2"/>
        <v>4326.1518254926204</v>
      </c>
      <c r="U12" s="18">
        <f t="shared" si="2"/>
        <v>2447.0336734709176</v>
      </c>
      <c r="V12" s="18">
        <f t="shared" si="2"/>
        <v>2686.8110954655108</v>
      </c>
      <c r="W12" s="18">
        <f t="shared" si="2"/>
        <v>2963.1861140553078</v>
      </c>
      <c r="X12" s="18">
        <f t="shared" si="2"/>
        <v>2806.4120344994149</v>
      </c>
      <c r="Y12" s="18">
        <f t="shared" si="2"/>
        <v>4797.7817458369645</v>
      </c>
      <c r="Z12" s="18">
        <f t="shared" si="2"/>
        <v>5026.0704506948223</v>
      </c>
      <c r="AA12" s="18">
        <f t="shared" si="2"/>
        <v>3279.0578651727524</v>
      </c>
      <c r="AB12" s="18">
        <f t="shared" si="2"/>
        <v>3959.6342550401746</v>
      </c>
      <c r="AC12" s="18">
        <f t="shared" si="2"/>
        <v>1935.9075967382078</v>
      </c>
      <c r="AD12" s="18">
        <f t="shared" si="2"/>
        <v>2137.1961147936872</v>
      </c>
      <c r="AE12" s="18">
        <f t="shared" si="2"/>
        <v>1865.0153885944653</v>
      </c>
      <c r="AF12" s="18">
        <f t="shared" si="2"/>
        <v>1491.9244422882871</v>
      </c>
      <c r="AG12" s="18">
        <f t="shared" si="2"/>
        <v>110428.04895685705</v>
      </c>
      <c r="AH12" s="18">
        <f t="shared" si="2"/>
        <v>8223.4759754573279</v>
      </c>
      <c r="AI12" s="18">
        <f t="shared" si="2"/>
        <v>5768.1363278387853</v>
      </c>
      <c r="AJ12" s="18">
        <f t="shared" si="2"/>
        <v>3717.2502573545626</v>
      </c>
      <c r="AK12" s="18">
        <f t="shared" si="2"/>
        <v>3670.5312246565181</v>
      </c>
      <c r="AL12" s="18">
        <f t="shared" si="2"/>
        <v>3394.636420885387</v>
      </c>
      <c r="AM12" s="18">
        <f t="shared" si="2"/>
        <v>1804.6609153191841</v>
      </c>
      <c r="AN12" s="18">
        <f t="shared" si="2"/>
        <v>2307.9630011697141</v>
      </c>
      <c r="AO12" s="18">
        <f t="shared" si="2"/>
        <v>2249.6279628524881</v>
      </c>
      <c r="AP12" s="18">
        <f t="shared" si="2"/>
        <v>3926.8079842900815</v>
      </c>
      <c r="AQ12" s="18">
        <f t="shared" si="2"/>
        <v>7509.4878332826393</v>
      </c>
      <c r="AR12" s="18">
        <f t="shared" si="2"/>
        <v>42572.866564611395</v>
      </c>
      <c r="AS12" s="18">
        <f t="shared" si="2"/>
        <v>3880.2425681627337</v>
      </c>
      <c r="AT12" s="18">
        <f t="shared" si="2"/>
        <v>3353.0465772072366</v>
      </c>
      <c r="AU12" s="18">
        <f t="shared" si="2"/>
        <v>2727.9393900020286</v>
      </c>
      <c r="AV12" s="18">
        <f t="shared" si="2"/>
        <v>6770.7445624775955</v>
      </c>
      <c r="AW12" s="18">
        <f t="shared" si="2"/>
        <v>3088.8860995876039</v>
      </c>
      <c r="AX12" s="18">
        <f t="shared" si="2"/>
        <v>5318.2678973365519</v>
      </c>
      <c r="AY12" s="18">
        <f t="shared" si="2"/>
        <v>1597.9144185700789</v>
      </c>
      <c r="AZ12" s="18">
        <f t="shared" si="2"/>
        <v>26737.041513343829</v>
      </c>
      <c r="BA12" s="18">
        <f t="shared" si="2"/>
        <v>2135.0995500116678</v>
      </c>
      <c r="BB12" s="18">
        <f t="shared" si="2"/>
        <v>1856.8324861866208</v>
      </c>
      <c r="BC12" s="18">
        <f t="shared" si="2"/>
        <v>4941.9553094216553</v>
      </c>
      <c r="BD12" s="18">
        <f t="shared" si="2"/>
        <v>2357.4304834046166</v>
      </c>
      <c r="BE12" s="18">
        <f t="shared" si="2"/>
        <v>2194.358966254591</v>
      </c>
      <c r="BF12" s="18">
        <f>BF6+BF11</f>
        <v>2085.8684047845409</v>
      </c>
      <c r="BG12" s="18">
        <f t="shared" si="2"/>
        <v>1859.8728077270441</v>
      </c>
      <c r="BH12" s="18">
        <f t="shared" si="2"/>
        <v>3670.9568908197189</v>
      </c>
      <c r="BI12" s="18">
        <f t="shared" si="2"/>
        <v>964.16688811379004</v>
      </c>
      <c r="BJ12" s="18">
        <f t="shared" si="2"/>
        <v>2206.5177534836571</v>
      </c>
      <c r="BK12" s="18">
        <f t="shared" si="2"/>
        <v>3548.3564217159369</v>
      </c>
      <c r="BL12" s="18">
        <f t="shared" si="2"/>
        <v>2525.3136622821512</v>
      </c>
      <c r="BM12" s="18">
        <f t="shared" si="2"/>
        <v>2198.5788589803024</v>
      </c>
      <c r="BN12" s="18">
        <f t="shared" si="2"/>
        <v>1737.1974116696488</v>
      </c>
      <c r="BO12" s="18">
        <f t="shared" si="2"/>
        <v>2174.0684096971372</v>
      </c>
      <c r="BP12" s="18">
        <f t="shared" si="2"/>
        <v>3156.090577007169</v>
      </c>
      <c r="BQ12" s="18">
        <f t="shared" si="2"/>
        <v>3858.7439521325346</v>
      </c>
      <c r="BR12" s="18">
        <f t="shared" si="2"/>
        <v>1895.7915344739456</v>
      </c>
      <c r="BS12" s="18">
        <f t="shared" si="2"/>
        <v>3430.282553189224</v>
      </c>
      <c r="BT12" s="18">
        <f t="shared" ref="BT12:CD12" si="3">BT6+BT11</f>
        <v>1058.5104540951909</v>
      </c>
      <c r="BU12" s="18">
        <f t="shared" si="3"/>
        <v>2332.6003491519291</v>
      </c>
      <c r="BV12" s="18">
        <f t="shared" si="3"/>
        <v>2426.5023722345577</v>
      </c>
      <c r="BW12" s="18">
        <f t="shared" si="3"/>
        <v>2481.3857337529221</v>
      </c>
      <c r="BX12" s="18">
        <f t="shared" si="3"/>
        <v>1618.5065679819679</v>
      </c>
      <c r="BY12" s="18">
        <f t="shared" si="3"/>
        <v>1845.2965148437945</v>
      </c>
      <c r="BZ12" s="18">
        <f t="shared" si="3"/>
        <v>897.33961643247653</v>
      </c>
      <c r="CA12" s="18">
        <f t="shared" si="3"/>
        <v>2894.6066787570167</v>
      </c>
      <c r="CB12" s="18">
        <f t="shared" si="3"/>
        <v>4942.2504180866272</v>
      </c>
      <c r="CC12" s="18">
        <f t="shared" si="3"/>
        <v>69294.192965187714</v>
      </c>
      <c r="CD12" s="18">
        <f t="shared" si="3"/>
        <v>249032.15000000002</v>
      </c>
      <c r="CE12" s="52"/>
      <c r="CF12" s="45"/>
      <c r="CG12" s="46"/>
      <c r="CH12" s="47"/>
    </row>
    <row r="13" spans="1:86" s="11" customFormat="1" ht="24.75" customHeight="1" x14ac:dyDescent="0.3">
      <c r="A13" s="2">
        <v>3</v>
      </c>
      <c r="B13" s="2" t="s">
        <v>97</v>
      </c>
      <c r="C13" s="12">
        <v>1703.2697286576947</v>
      </c>
      <c r="D13" s="12">
        <v>1570.7909612872772</v>
      </c>
      <c r="E13" s="12">
        <v>424.40580663392012</v>
      </c>
      <c r="F13" s="12">
        <v>2130.3873339391416</v>
      </c>
      <c r="G13" s="12">
        <v>5290.4449050085004</v>
      </c>
      <c r="H13" s="12">
        <v>976.91331645267451</v>
      </c>
      <c r="I13" s="12">
        <v>1696.2524711731496</v>
      </c>
      <c r="J13" s="12">
        <v>2476.7597643053628</v>
      </c>
      <c r="K13" s="12">
        <v>4425.2707485120654</v>
      </c>
      <c r="L13" s="12">
        <v>566.89872362042343</v>
      </c>
      <c r="M13" s="12">
        <v>10399.896897009223</v>
      </c>
      <c r="N13" s="12">
        <v>1648.4660395839007</v>
      </c>
      <c r="O13" s="12">
        <v>46711.395574762828</v>
      </c>
      <c r="P13" s="12">
        <v>2759.7179251755356</v>
      </c>
      <c r="Q13" s="12">
        <v>2590.4708798717052</v>
      </c>
      <c r="R13" s="12">
        <v>709.3123613850928</v>
      </c>
      <c r="S13" s="12">
        <v>2055.8377267770402</v>
      </c>
      <c r="T13" s="12">
        <v>9150.8627326896967</v>
      </c>
      <c r="U13" s="12">
        <v>2561.8038026715567</v>
      </c>
      <c r="V13" s="12">
        <v>393.10023841766383</v>
      </c>
      <c r="W13" s="12">
        <v>259.75175545106509</v>
      </c>
      <c r="X13" s="12">
        <v>377.2867904483698</v>
      </c>
      <c r="Y13" s="12">
        <v>673.20293202840878</v>
      </c>
      <c r="Z13" s="12">
        <v>3201.4888348048025</v>
      </c>
      <c r="AA13" s="12">
        <v>829.3460425674723</v>
      </c>
      <c r="AB13" s="12">
        <v>1684.3720059245804</v>
      </c>
      <c r="AC13" s="12">
        <v>665.97838534433549</v>
      </c>
      <c r="AD13" s="12">
        <v>2268.3947780738395</v>
      </c>
      <c r="AE13" s="12">
        <v>397.80292228898577</v>
      </c>
      <c r="AF13" s="12">
        <v>503.26970694185025</v>
      </c>
      <c r="AG13" s="12">
        <v>111103.1520918082</v>
      </c>
      <c r="AH13" s="12">
        <v>1229.6629613187495</v>
      </c>
      <c r="AI13" s="12">
        <v>1212.3720585573697</v>
      </c>
      <c r="AJ13" s="12">
        <v>1060.0649835421057</v>
      </c>
      <c r="AK13" s="12">
        <v>2435.2788109048361</v>
      </c>
      <c r="AL13" s="12">
        <v>4158.3693769955662</v>
      </c>
      <c r="AM13" s="12">
        <v>902.48128053968526</v>
      </c>
      <c r="AN13" s="12">
        <v>1659.5712676191222</v>
      </c>
      <c r="AO13" s="12">
        <v>6528.4219208577997</v>
      </c>
      <c r="AP13" s="12">
        <v>956.38819773452474</v>
      </c>
      <c r="AQ13" s="12">
        <v>1372.9835019106104</v>
      </c>
      <c r="AR13" s="12">
        <v>21515.594359980376</v>
      </c>
      <c r="AS13" s="12">
        <v>338.90920339086767</v>
      </c>
      <c r="AT13" s="12">
        <v>786.90383376701561</v>
      </c>
      <c r="AU13" s="12">
        <v>329.31584103983181</v>
      </c>
      <c r="AV13" s="12">
        <v>275.85108314104212</v>
      </c>
      <c r="AW13" s="12">
        <v>183.72911898464619</v>
      </c>
      <c r="AX13" s="12">
        <v>114.30218127723953</v>
      </c>
      <c r="AY13" s="12">
        <v>127.27087951330776</v>
      </c>
      <c r="AZ13" s="12">
        <v>2156.2821411139507</v>
      </c>
      <c r="BA13" s="12">
        <v>683.92297608238266</v>
      </c>
      <c r="BB13" s="12">
        <v>425.1260871542467</v>
      </c>
      <c r="BC13" s="12">
        <v>3041.5841863174101</v>
      </c>
      <c r="BD13" s="12">
        <v>772.14462048049609</v>
      </c>
      <c r="BE13" s="12">
        <v>679.88791064174347</v>
      </c>
      <c r="BF13" s="12">
        <v>874.99952541477819</v>
      </c>
      <c r="BG13" s="12">
        <v>764.23666597755039</v>
      </c>
      <c r="BH13" s="12">
        <v>539.50733186723835</v>
      </c>
      <c r="BI13" s="12">
        <v>181.02312096062337</v>
      </c>
      <c r="BJ13" s="12">
        <v>504.46965597193298</v>
      </c>
      <c r="BK13" s="12">
        <v>1002.1138880404387</v>
      </c>
      <c r="BL13" s="12">
        <v>352.94346404543978</v>
      </c>
      <c r="BM13" s="12">
        <v>454.0694782280753</v>
      </c>
      <c r="BN13" s="12">
        <v>335.70794059871798</v>
      </c>
      <c r="BO13" s="12">
        <v>486.29892899899295</v>
      </c>
      <c r="BP13" s="12">
        <v>1763.2070099106711</v>
      </c>
      <c r="BQ13" s="12">
        <v>722.23161053427202</v>
      </c>
      <c r="BR13" s="12">
        <v>525.63167183093879</v>
      </c>
      <c r="BS13" s="12">
        <v>1152.4674591798041</v>
      </c>
      <c r="BT13" s="12">
        <v>1216.0844941319381</v>
      </c>
      <c r="BU13" s="12">
        <v>723.58572194091914</v>
      </c>
      <c r="BV13" s="12">
        <v>1156.0538565935951</v>
      </c>
      <c r="BW13" s="12">
        <v>794.71384896691291</v>
      </c>
      <c r="BX13" s="12">
        <v>1118.9380084502811</v>
      </c>
      <c r="BY13" s="12">
        <v>2516.0634293236858</v>
      </c>
      <c r="BZ13" s="12">
        <v>1682.8315674523496</v>
      </c>
      <c r="CA13" s="12">
        <v>1379.5818491711291</v>
      </c>
      <c r="CB13" s="12">
        <v>1856.135098830943</v>
      </c>
      <c r="CC13" s="12">
        <v>27705.56140709751</v>
      </c>
      <c r="CD13" s="12">
        <v>162480.59</v>
      </c>
      <c r="CE13" s="52"/>
      <c r="CF13" s="45"/>
      <c r="CG13" s="46"/>
      <c r="CH13" s="47"/>
    </row>
    <row r="14" spans="1:86" s="11" customFormat="1" ht="38.25" customHeight="1" x14ac:dyDescent="0.3">
      <c r="A14" s="3">
        <v>4</v>
      </c>
      <c r="B14" s="19" t="s">
        <v>98</v>
      </c>
      <c r="C14" s="15">
        <v>190.20751327912166</v>
      </c>
      <c r="D14" s="15">
        <v>241.1493157043183</v>
      </c>
      <c r="E14" s="15">
        <v>122.93175313044992</v>
      </c>
      <c r="F14" s="15">
        <v>257.05104191869918</v>
      </c>
      <c r="G14" s="15">
        <v>184.16824139056089</v>
      </c>
      <c r="H14" s="15">
        <v>113.03574912296961</v>
      </c>
      <c r="I14" s="15">
        <v>86.658632678684882</v>
      </c>
      <c r="J14" s="15">
        <v>162.05984092086163</v>
      </c>
      <c r="K14" s="15">
        <v>566.2095826544811</v>
      </c>
      <c r="L14" s="15">
        <v>97.991996865775889</v>
      </c>
      <c r="M14" s="15">
        <v>221.51591291841748</v>
      </c>
      <c r="N14" s="15">
        <v>55.384894137233466</v>
      </c>
      <c r="O14" s="15">
        <v>2973.9967558793196</v>
      </c>
      <c r="P14" s="15">
        <v>231.49577027828906</v>
      </c>
      <c r="Q14" s="15">
        <v>348.52199546591947</v>
      </c>
      <c r="R14" s="15">
        <v>83.70201461119737</v>
      </c>
      <c r="S14" s="15">
        <v>167.12651823716701</v>
      </c>
      <c r="T14" s="15">
        <v>740.96525046292004</v>
      </c>
      <c r="U14" s="15">
        <v>107.87350941757464</v>
      </c>
      <c r="V14" s="15">
        <v>66.769609693046448</v>
      </c>
      <c r="W14" s="15">
        <v>107.51713815030558</v>
      </c>
      <c r="X14" s="15">
        <v>55.687265975914109</v>
      </c>
      <c r="Y14" s="15">
        <v>129.15227409579683</v>
      </c>
      <c r="Z14" s="15">
        <v>351.98263362407562</v>
      </c>
      <c r="AA14" s="15">
        <v>159.02149470773173</v>
      </c>
      <c r="AB14" s="15">
        <v>217.87328616294067</v>
      </c>
      <c r="AC14" s="15">
        <v>75.261387040589668</v>
      </c>
      <c r="AD14" s="15">
        <v>44.259577235413737</v>
      </c>
      <c r="AE14" s="15">
        <v>111.54318809983027</v>
      </c>
      <c r="AF14" s="15">
        <v>36.263553524963598</v>
      </c>
      <c r="AG14" s="15">
        <v>8307.3776973845706</v>
      </c>
      <c r="AH14" s="15">
        <v>177.03557694204753</v>
      </c>
      <c r="AI14" s="15">
        <v>182.17063337978337</v>
      </c>
      <c r="AJ14" s="15">
        <v>209.60686095305903</v>
      </c>
      <c r="AK14" s="15">
        <v>82.120850941676977</v>
      </c>
      <c r="AL14" s="15">
        <v>733.73053359766197</v>
      </c>
      <c r="AM14" s="15">
        <v>153.0166667108351</v>
      </c>
      <c r="AN14" s="15">
        <v>27.190952673851971</v>
      </c>
      <c r="AO14" s="15">
        <v>2023.0961238749287</v>
      </c>
      <c r="AP14" s="15">
        <v>147.03357326995081</v>
      </c>
      <c r="AQ14" s="15">
        <v>94.078858884615642</v>
      </c>
      <c r="AR14" s="15">
        <v>3829.0806312284108</v>
      </c>
      <c r="AS14" s="15">
        <v>75.61498297117204</v>
      </c>
      <c r="AT14" s="15">
        <v>148.26533205867622</v>
      </c>
      <c r="AU14" s="15">
        <v>68.110836464895925</v>
      </c>
      <c r="AV14" s="15">
        <v>43.55901926329048</v>
      </c>
      <c r="AW14" s="15">
        <v>46.327958658144901</v>
      </c>
      <c r="AX14" s="15">
        <v>56.021638732604082</v>
      </c>
      <c r="AY14" s="15">
        <v>19.345373065114689</v>
      </c>
      <c r="AZ14" s="15">
        <v>457.24514121389836</v>
      </c>
      <c r="BA14" s="15">
        <v>105.82101499860487</v>
      </c>
      <c r="BB14" s="15">
        <v>55.914725255900791</v>
      </c>
      <c r="BC14" s="15">
        <v>522.63139661584</v>
      </c>
      <c r="BD14" s="15">
        <v>141.2994685943718</v>
      </c>
      <c r="BE14" s="15">
        <v>77.679644742400001</v>
      </c>
      <c r="BF14" s="15">
        <v>112.18856186407415</v>
      </c>
      <c r="BG14" s="15">
        <v>75.348119134540511</v>
      </c>
      <c r="BH14" s="15">
        <v>41.13473073558167</v>
      </c>
      <c r="BI14" s="15">
        <v>21.638651119184313</v>
      </c>
      <c r="BJ14" s="15">
        <v>22.773595536412717</v>
      </c>
      <c r="BK14" s="15">
        <v>107.44494505623653</v>
      </c>
      <c r="BL14" s="15">
        <v>52.57381775921553</v>
      </c>
      <c r="BM14" s="15">
        <v>92.180911224539784</v>
      </c>
      <c r="BN14" s="15">
        <v>32.912781614346343</v>
      </c>
      <c r="BO14" s="15">
        <v>34.992853275682549</v>
      </c>
      <c r="BP14" s="15">
        <v>272.00501404917344</v>
      </c>
      <c r="BQ14" s="15">
        <v>116.34344030390834</v>
      </c>
      <c r="BR14" s="15">
        <v>106.18720599947802</v>
      </c>
      <c r="BS14" s="15">
        <v>110.7952383727422</v>
      </c>
      <c r="BT14" s="15">
        <v>200.44009938042319</v>
      </c>
      <c r="BU14" s="15">
        <v>89.123843040057466</v>
      </c>
      <c r="BV14" s="15">
        <v>159.39018740106368</v>
      </c>
      <c r="BW14" s="15">
        <v>161.69863264745547</v>
      </c>
      <c r="BX14" s="15">
        <v>85.346751070830308</v>
      </c>
      <c r="BY14" s="15">
        <v>396.60290184135005</v>
      </c>
      <c r="BZ14" s="15">
        <v>118.4157570112198</v>
      </c>
      <c r="CA14" s="15">
        <v>69.460568507032832</v>
      </c>
      <c r="CB14" s="15">
        <v>127.17165642868444</v>
      </c>
      <c r="CC14" s="15">
        <v>3509.5165135803509</v>
      </c>
      <c r="CD14" s="14">
        <v>16103.22</v>
      </c>
      <c r="CE14" s="52"/>
      <c r="CF14" s="45"/>
      <c r="CG14" s="46"/>
      <c r="CH14" s="47"/>
    </row>
    <row r="15" spans="1:86" s="11" customFormat="1" ht="24.75" customHeight="1" thickBot="1" x14ac:dyDescent="0.35">
      <c r="A15" s="4">
        <v>5</v>
      </c>
      <c r="B15" s="4" t="s">
        <v>99</v>
      </c>
      <c r="C15" s="17">
        <v>1412.0702529049768</v>
      </c>
      <c r="D15" s="17">
        <v>1400.0763944865082</v>
      </c>
      <c r="E15" s="17">
        <v>591.08084991415342</v>
      </c>
      <c r="F15" s="17">
        <v>2103.9543234716757</v>
      </c>
      <c r="G15" s="17">
        <v>2013.0719651184816</v>
      </c>
      <c r="H15" s="17">
        <v>1265.5456558969809</v>
      </c>
      <c r="I15" s="17">
        <v>3184.1405334519159</v>
      </c>
      <c r="J15" s="17">
        <v>3018.7662139349477</v>
      </c>
      <c r="K15" s="17">
        <v>7862.9663648897676</v>
      </c>
      <c r="L15" s="17">
        <v>267.61173139537698</v>
      </c>
      <c r="M15" s="17">
        <v>3232.0962097254583</v>
      </c>
      <c r="N15" s="17">
        <v>1128.3333018720584</v>
      </c>
      <c r="O15" s="17">
        <v>15454.377312780567</v>
      </c>
      <c r="P15" s="17">
        <v>2534.2421535330909</v>
      </c>
      <c r="Q15" s="17">
        <v>1987.0285886228562</v>
      </c>
      <c r="R15" s="17">
        <v>769.25358830450989</v>
      </c>
      <c r="S15" s="17">
        <v>787.01751191932965</v>
      </c>
      <c r="T15" s="17">
        <v>8572.8341746500828</v>
      </c>
      <c r="U15" s="17">
        <v>754.28211265541074</v>
      </c>
      <c r="V15" s="17">
        <v>124.44133069101136</v>
      </c>
      <c r="W15" s="17">
        <v>958.53827338845508</v>
      </c>
      <c r="X15" s="17">
        <v>107.1280921143392</v>
      </c>
      <c r="Y15" s="17">
        <v>1896.7723746170027</v>
      </c>
      <c r="Z15" s="17">
        <v>4803.6800434460756</v>
      </c>
      <c r="AA15" s="17">
        <v>1161.0586819657619</v>
      </c>
      <c r="AB15" s="17">
        <v>895.89392571155656</v>
      </c>
      <c r="AC15" s="17">
        <v>331.04508672667708</v>
      </c>
      <c r="AD15" s="17">
        <v>374.04730703619725</v>
      </c>
      <c r="AE15" s="17">
        <v>763.5172193780287</v>
      </c>
      <c r="AF15" s="17">
        <v>199.36751066351667</v>
      </c>
      <c r="AG15" s="17">
        <v>69954.239085266789</v>
      </c>
      <c r="AH15" s="17">
        <v>846.41202350100934</v>
      </c>
      <c r="AI15" s="17">
        <v>1140.0622447005601</v>
      </c>
      <c r="AJ15" s="17">
        <v>1215.6054899402495</v>
      </c>
      <c r="AK15" s="17">
        <v>471.39444769893373</v>
      </c>
      <c r="AL15" s="17">
        <v>8484.4925543281242</v>
      </c>
      <c r="AM15" s="17">
        <v>1116.611129846073</v>
      </c>
      <c r="AN15" s="17">
        <v>218.35622340686703</v>
      </c>
      <c r="AO15" s="17">
        <v>4697.3683593864944</v>
      </c>
      <c r="AP15" s="17">
        <v>944.24154307355263</v>
      </c>
      <c r="AQ15" s="17">
        <v>410.4397285861217</v>
      </c>
      <c r="AR15" s="17">
        <v>19544.983744467987</v>
      </c>
      <c r="AS15" s="17">
        <v>784.38742567236159</v>
      </c>
      <c r="AT15" s="17">
        <v>685.56416544132344</v>
      </c>
      <c r="AU15" s="17">
        <v>216.16511709630907</v>
      </c>
      <c r="AV15" s="17">
        <v>262.10753614478756</v>
      </c>
      <c r="AW15" s="17">
        <v>244.85667242372233</v>
      </c>
      <c r="AX15" s="17">
        <v>456.50345835517442</v>
      </c>
      <c r="AY15" s="17">
        <v>115.48025795122541</v>
      </c>
      <c r="AZ15" s="17">
        <v>2765.0646330849031</v>
      </c>
      <c r="BA15" s="17">
        <v>390.57174079685478</v>
      </c>
      <c r="BB15" s="17">
        <v>1354.8978074122781</v>
      </c>
      <c r="BC15" s="17">
        <v>6657.3462995517311</v>
      </c>
      <c r="BD15" s="17">
        <v>342.6850098168116</v>
      </c>
      <c r="BE15" s="17">
        <v>366.89836873170185</v>
      </c>
      <c r="BF15" s="17">
        <v>958.77427213429485</v>
      </c>
      <c r="BG15" s="17">
        <v>605.56909707118734</v>
      </c>
      <c r="BH15" s="17">
        <v>247.98758590179125</v>
      </c>
      <c r="BI15" s="17">
        <v>126.65662396665221</v>
      </c>
      <c r="BJ15" s="17">
        <v>148.16753426129486</v>
      </c>
      <c r="BK15" s="17">
        <v>426.54258023417964</v>
      </c>
      <c r="BL15" s="17">
        <v>837.05405504500766</v>
      </c>
      <c r="BM15" s="17">
        <v>632.26908672279978</v>
      </c>
      <c r="BN15" s="17">
        <v>167.26514445133492</v>
      </c>
      <c r="BO15" s="17">
        <v>678.00267925011349</v>
      </c>
      <c r="BP15" s="17">
        <v>1669.3090382848723</v>
      </c>
      <c r="BQ15" s="17">
        <v>871.80356544540507</v>
      </c>
      <c r="BR15" s="17">
        <v>265.54271485602487</v>
      </c>
      <c r="BS15" s="17">
        <v>1164.5578006947489</v>
      </c>
      <c r="BT15" s="17">
        <v>919.08780875149318</v>
      </c>
      <c r="BU15" s="17">
        <v>433.8756067555716</v>
      </c>
      <c r="BV15" s="17">
        <v>885.14955128018221</v>
      </c>
      <c r="BW15" s="17">
        <v>396.20846934928881</v>
      </c>
      <c r="BX15" s="17">
        <v>199.81742449331836</v>
      </c>
      <c r="BY15" s="17">
        <v>2495.9650543012604</v>
      </c>
      <c r="BZ15" s="17">
        <v>482.93815562067465</v>
      </c>
      <c r="CA15" s="17">
        <v>1014.2074824287781</v>
      </c>
      <c r="CB15" s="17">
        <v>382.84169381652316</v>
      </c>
      <c r="CC15" s="17">
        <v>25121.992251426178</v>
      </c>
      <c r="CD15" s="20">
        <v>117386.28</v>
      </c>
      <c r="CE15" s="52"/>
      <c r="CF15" s="45"/>
      <c r="CG15" s="46"/>
      <c r="CH15" s="47"/>
    </row>
    <row r="16" spans="1:86" s="11" customFormat="1" ht="25.2" thickBot="1" x14ac:dyDescent="0.35">
      <c r="A16" s="1" t="s">
        <v>100</v>
      </c>
      <c r="B16" s="5" t="s">
        <v>101</v>
      </c>
      <c r="C16" s="18">
        <f>(C13+C14+C15)</f>
        <v>3305.5474948417932</v>
      </c>
      <c r="D16" s="18">
        <f>(D13+D14+D15)</f>
        <v>3212.0166714781035</v>
      </c>
      <c r="E16" s="18">
        <f>(E13+E14+E15)</f>
        <v>1138.4184096785234</v>
      </c>
      <c r="F16" s="18">
        <f>(F13+F14+F15)</f>
        <v>4491.3926993295163</v>
      </c>
      <c r="G16" s="18">
        <f>(G13+G14+G15)</f>
        <v>7487.6851115175432</v>
      </c>
      <c r="H16" s="18">
        <f t="shared" ref="H16:BS16" si="4">(H13+H14+H15)</f>
        <v>2355.4947214726249</v>
      </c>
      <c r="I16" s="18">
        <f t="shared" si="4"/>
        <v>4967.0516373037499</v>
      </c>
      <c r="J16" s="18">
        <f t="shared" si="4"/>
        <v>5657.5858191611715</v>
      </c>
      <c r="K16" s="18">
        <f t="shared" si="4"/>
        <v>12854.446696056315</v>
      </c>
      <c r="L16" s="18">
        <f t="shared" si="4"/>
        <v>932.50245188157635</v>
      </c>
      <c r="M16" s="18">
        <f t="shared" si="4"/>
        <v>13853.509019653098</v>
      </c>
      <c r="N16" s="18">
        <f t="shared" si="4"/>
        <v>2832.1842355931926</v>
      </c>
      <c r="O16" s="18">
        <f t="shared" si="4"/>
        <v>65139.769643422718</v>
      </c>
      <c r="P16" s="18">
        <f t="shared" si="4"/>
        <v>5525.455848986916</v>
      </c>
      <c r="Q16" s="18">
        <f t="shared" si="4"/>
        <v>4926.021463960481</v>
      </c>
      <c r="R16" s="18">
        <f t="shared" si="4"/>
        <v>1562.2679643008</v>
      </c>
      <c r="S16" s="18">
        <f t="shared" si="4"/>
        <v>3009.9817569335369</v>
      </c>
      <c r="T16" s="18">
        <f t="shared" si="4"/>
        <v>18464.662157802697</v>
      </c>
      <c r="U16" s="18">
        <f t="shared" si="4"/>
        <v>3423.959424744542</v>
      </c>
      <c r="V16" s="18">
        <f t="shared" si="4"/>
        <v>584.31117880172167</v>
      </c>
      <c r="W16" s="18">
        <f t="shared" si="4"/>
        <v>1325.8071669898259</v>
      </c>
      <c r="X16" s="18">
        <f t="shared" si="4"/>
        <v>540.10214853862306</v>
      </c>
      <c r="Y16" s="18">
        <f t="shared" si="4"/>
        <v>2699.1275807412085</v>
      </c>
      <c r="Z16" s="18">
        <f t="shared" si="4"/>
        <v>8357.1515118749539</v>
      </c>
      <c r="AA16" s="18">
        <f t="shared" si="4"/>
        <v>2149.426219240966</v>
      </c>
      <c r="AB16" s="18">
        <f t="shared" si="4"/>
        <v>2798.1392177990779</v>
      </c>
      <c r="AC16" s="18">
        <f t="shared" si="4"/>
        <v>1072.2848591116021</v>
      </c>
      <c r="AD16" s="18">
        <f t="shared" si="4"/>
        <v>2686.7016623454506</v>
      </c>
      <c r="AE16" s="18">
        <f t="shared" si="4"/>
        <v>1272.8633297668448</v>
      </c>
      <c r="AF16" s="18">
        <f t="shared" si="4"/>
        <v>738.90077113033055</v>
      </c>
      <c r="AG16" s="18">
        <f t="shared" si="4"/>
        <v>189364.76887445955</v>
      </c>
      <c r="AH16" s="18">
        <f t="shared" si="4"/>
        <v>2253.1105617618064</v>
      </c>
      <c r="AI16" s="18">
        <f t="shared" si="4"/>
        <v>2534.6049366377129</v>
      </c>
      <c r="AJ16" s="18">
        <f t="shared" si="4"/>
        <v>2485.2773344354146</v>
      </c>
      <c r="AK16" s="18">
        <f t="shared" si="4"/>
        <v>2988.7941095454466</v>
      </c>
      <c r="AL16" s="18">
        <f t="shared" si="4"/>
        <v>13376.592464921352</v>
      </c>
      <c r="AM16" s="18">
        <f t="shared" si="4"/>
        <v>2172.1090770965934</v>
      </c>
      <c r="AN16" s="18">
        <f t="shared" si="4"/>
        <v>1905.1184436998412</v>
      </c>
      <c r="AO16" s="18">
        <f t="shared" si="4"/>
        <v>13248.886404119225</v>
      </c>
      <c r="AP16" s="18">
        <f t="shared" si="4"/>
        <v>2047.6633140780282</v>
      </c>
      <c r="AQ16" s="18">
        <f>(AQ13+AQ14+AQ15)</f>
        <v>1877.5020893813476</v>
      </c>
      <c r="AR16" s="18">
        <f t="shared" si="4"/>
        <v>44889.65873567677</v>
      </c>
      <c r="AS16" s="18">
        <f t="shared" si="4"/>
        <v>1198.9116120344013</v>
      </c>
      <c r="AT16" s="18">
        <f t="shared" si="4"/>
        <v>1620.7333312670153</v>
      </c>
      <c r="AU16" s="18">
        <f t="shared" si="4"/>
        <v>613.59179460103678</v>
      </c>
      <c r="AV16" s="18">
        <f t="shared" si="4"/>
        <v>581.51763854912019</v>
      </c>
      <c r="AW16" s="18">
        <f t="shared" si="4"/>
        <v>474.91375006651344</v>
      </c>
      <c r="AX16" s="18">
        <f t="shared" si="4"/>
        <v>626.82727836501806</v>
      </c>
      <c r="AY16" s="18">
        <f t="shared" si="4"/>
        <v>262.09651052964784</v>
      </c>
      <c r="AZ16" s="18">
        <f t="shared" si="4"/>
        <v>5378.5919154127523</v>
      </c>
      <c r="BA16" s="18">
        <f t="shared" si="4"/>
        <v>1180.3157318778422</v>
      </c>
      <c r="BB16" s="18">
        <f t="shared" si="4"/>
        <v>1835.9386198224256</v>
      </c>
      <c r="BC16" s="18">
        <f t="shared" si="4"/>
        <v>10221.561882484981</v>
      </c>
      <c r="BD16" s="18">
        <f t="shared" si="4"/>
        <v>1256.1290988916794</v>
      </c>
      <c r="BE16" s="18">
        <f t="shared" si="4"/>
        <v>1124.4659241158454</v>
      </c>
      <c r="BF16" s="18">
        <f t="shared" si="4"/>
        <v>1945.9623594131472</v>
      </c>
      <c r="BG16" s="18">
        <f t="shared" si="4"/>
        <v>1445.1538821832783</v>
      </c>
      <c r="BH16" s="18">
        <f t="shared" si="4"/>
        <v>828.62964850461128</v>
      </c>
      <c r="BI16" s="18">
        <f t="shared" si="4"/>
        <v>329.3183960464599</v>
      </c>
      <c r="BJ16" s="18">
        <f t="shared" si="4"/>
        <v>675.4107857696406</v>
      </c>
      <c r="BK16" s="18">
        <f t="shared" si="4"/>
        <v>1536.1014133308549</v>
      </c>
      <c r="BL16" s="18">
        <f t="shared" si="4"/>
        <v>1242.5713368496631</v>
      </c>
      <c r="BM16" s="18">
        <f t="shared" si="4"/>
        <v>1178.5194761754149</v>
      </c>
      <c r="BN16" s="18">
        <f t="shared" si="4"/>
        <v>535.88586666439926</v>
      </c>
      <c r="BO16" s="18">
        <f t="shared" si="4"/>
        <v>1199.2944615247889</v>
      </c>
      <c r="BP16" s="18">
        <f t="shared" si="4"/>
        <v>3704.5210622447166</v>
      </c>
      <c r="BQ16" s="18">
        <f t="shared" si="4"/>
        <v>1710.3786162835854</v>
      </c>
      <c r="BR16" s="18">
        <f t="shared" si="4"/>
        <v>897.36159268644167</v>
      </c>
      <c r="BS16" s="18">
        <f t="shared" si="4"/>
        <v>2427.8204982472953</v>
      </c>
      <c r="BT16" s="18">
        <f t="shared" ref="BT16:CC16" si="5">(BT13+BT14+BT15)</f>
        <v>2335.6124022638542</v>
      </c>
      <c r="BU16" s="18">
        <f t="shared" si="5"/>
        <v>1246.5851717365483</v>
      </c>
      <c r="BV16" s="18">
        <f t="shared" si="5"/>
        <v>2200.5935952748409</v>
      </c>
      <c r="BW16" s="18">
        <f t="shared" si="5"/>
        <v>1352.6209509636572</v>
      </c>
      <c r="BX16" s="18">
        <f t="shared" si="5"/>
        <v>1404.1021840144299</v>
      </c>
      <c r="BY16" s="18">
        <f t="shared" si="5"/>
        <v>5408.6313854662967</v>
      </c>
      <c r="BZ16" s="18">
        <f t="shared" si="5"/>
        <v>2284.1854800842439</v>
      </c>
      <c r="CA16" s="18">
        <f t="shared" si="5"/>
        <v>2463.24990010694</v>
      </c>
      <c r="CB16" s="18">
        <f t="shared" si="5"/>
        <v>2366.1484490761504</v>
      </c>
      <c r="CC16" s="18">
        <f t="shared" si="5"/>
        <v>56337.070172104039</v>
      </c>
      <c r="CD16" s="18">
        <f>(CD13+CD14+CD15)</f>
        <v>295970.08999999997</v>
      </c>
      <c r="CE16" s="52"/>
      <c r="CF16" s="45"/>
      <c r="CG16" s="46"/>
      <c r="CH16" s="47"/>
    </row>
    <row r="17" spans="1:86" s="11" customFormat="1" ht="24.75" customHeight="1" x14ac:dyDescent="0.3">
      <c r="A17" s="2">
        <v>6</v>
      </c>
      <c r="B17" s="2" t="s">
        <v>102</v>
      </c>
      <c r="C17" s="12">
        <v>2225.0494164759111</v>
      </c>
      <c r="D17" s="12">
        <v>1995.5197058535061</v>
      </c>
      <c r="E17" s="12">
        <v>900.96253988491401</v>
      </c>
      <c r="F17" s="12">
        <v>2302.1505951600366</v>
      </c>
      <c r="G17" s="12">
        <v>2045.9213021279179</v>
      </c>
      <c r="H17" s="12">
        <v>1114.4712137249453</v>
      </c>
      <c r="I17" s="12">
        <v>1240.8489865760291</v>
      </c>
      <c r="J17" s="12">
        <v>1578.0925775404075</v>
      </c>
      <c r="K17" s="12">
        <v>2747.3734969247989</v>
      </c>
      <c r="L17" s="12">
        <v>1061.4328658106522</v>
      </c>
      <c r="M17" s="12">
        <v>2798.095965489777</v>
      </c>
      <c r="N17" s="12">
        <v>1037.2887417460438</v>
      </c>
      <c r="O17" s="12">
        <v>10611.494681902264</v>
      </c>
      <c r="P17" s="12">
        <v>2651.8327335665422</v>
      </c>
      <c r="Q17" s="12">
        <v>2247.5976861869126</v>
      </c>
      <c r="R17" s="12">
        <v>1020.3088529973438</v>
      </c>
      <c r="S17" s="12">
        <v>1527.8358519451576</v>
      </c>
      <c r="T17" s="12">
        <v>3334.3061115923101</v>
      </c>
      <c r="U17" s="12">
        <v>1324.4314724710653</v>
      </c>
      <c r="V17" s="12">
        <v>954.01401141711426</v>
      </c>
      <c r="W17" s="12">
        <v>931.01929880137016</v>
      </c>
      <c r="X17" s="12">
        <v>924.70584437797572</v>
      </c>
      <c r="Y17" s="12">
        <v>1577.2712824654168</v>
      </c>
      <c r="Z17" s="12">
        <v>2158.1853861401692</v>
      </c>
      <c r="AA17" s="12">
        <v>1105.4286707059432</v>
      </c>
      <c r="AB17" s="12">
        <v>1575.3882700609827</v>
      </c>
      <c r="AC17" s="12">
        <v>738.53342077775665</v>
      </c>
      <c r="AD17" s="12">
        <v>1170.6744024936122</v>
      </c>
      <c r="AE17" s="12">
        <v>651.9330793354743</v>
      </c>
      <c r="AF17" s="12">
        <v>575.41479815016112</v>
      </c>
      <c r="AG17" s="12">
        <v>56127.583262702516</v>
      </c>
      <c r="AH17" s="12">
        <v>2627.7311145806334</v>
      </c>
      <c r="AI17" s="12">
        <v>1978.9100473259023</v>
      </c>
      <c r="AJ17" s="12">
        <v>1431.7058819871743</v>
      </c>
      <c r="AK17" s="12">
        <v>1628.3351242231447</v>
      </c>
      <c r="AL17" s="12">
        <v>1873.4343905832316</v>
      </c>
      <c r="AM17" s="12">
        <v>824.6901798906058</v>
      </c>
      <c r="AN17" s="12">
        <v>1079.5028677008604</v>
      </c>
      <c r="AO17" s="12">
        <v>2141.8746651874185</v>
      </c>
      <c r="AP17" s="12">
        <v>1371.0905923994867</v>
      </c>
      <c r="AQ17" s="12">
        <v>2308.0792099567789</v>
      </c>
      <c r="AR17" s="12">
        <v>17265.354073835239</v>
      </c>
      <c r="AS17" s="12">
        <v>1057.0174927774096</v>
      </c>
      <c r="AT17" s="12">
        <v>1086.781067771956</v>
      </c>
      <c r="AU17" s="12">
        <v>847.29689670081268</v>
      </c>
      <c r="AV17" s="12">
        <v>1706.4757521274714</v>
      </c>
      <c r="AW17" s="12">
        <v>835.47061203828343</v>
      </c>
      <c r="AX17" s="12">
        <v>1363.2184518903484</v>
      </c>
      <c r="AY17" s="12">
        <v>515.25405088344098</v>
      </c>
      <c r="AZ17" s="12">
        <v>7411.5143241897249</v>
      </c>
      <c r="BA17" s="12">
        <v>849.13735844981431</v>
      </c>
      <c r="BB17" s="12">
        <v>635.62956075518593</v>
      </c>
      <c r="BC17" s="12">
        <v>2089.6288402572577</v>
      </c>
      <c r="BD17" s="12">
        <v>918.22462777446435</v>
      </c>
      <c r="BE17" s="12">
        <v>822.43757951840291</v>
      </c>
      <c r="BF17" s="12">
        <v>913.62474937394597</v>
      </c>
      <c r="BG17" s="12">
        <v>740.47818394961666</v>
      </c>
      <c r="BH17" s="12">
        <v>1292.5779163815598</v>
      </c>
      <c r="BI17" s="12">
        <v>369.45676837468039</v>
      </c>
      <c r="BJ17" s="12">
        <v>774.87251862331379</v>
      </c>
      <c r="BK17" s="12">
        <v>1327.6258627024724</v>
      </c>
      <c r="BL17" s="12">
        <v>819.39597671769309</v>
      </c>
      <c r="BM17" s="12">
        <v>790.66863898172926</v>
      </c>
      <c r="BN17" s="12">
        <v>555.55888200196364</v>
      </c>
      <c r="BO17" s="12">
        <v>782.11410884543147</v>
      </c>
      <c r="BP17" s="12">
        <v>1335.1931414947458</v>
      </c>
      <c r="BQ17" s="12">
        <v>1245.4305578505382</v>
      </c>
      <c r="BR17" s="12">
        <v>709.43064942752085</v>
      </c>
      <c r="BS17" s="12">
        <v>1338.4814595775533</v>
      </c>
      <c r="BT17" s="12">
        <v>652.20562705003726</v>
      </c>
      <c r="BU17" s="12">
        <v>869.33096926222879</v>
      </c>
      <c r="BV17" s="12">
        <v>1106.3670074340478</v>
      </c>
      <c r="BW17" s="12">
        <v>1021.7264491240531</v>
      </c>
      <c r="BX17" s="12">
        <v>719.22161508403997</v>
      </c>
      <c r="BY17" s="12">
        <v>1134.0252961599106</v>
      </c>
      <c r="BZ17" s="12">
        <v>652.78629140144415</v>
      </c>
      <c r="CA17" s="12">
        <v>1137.2721452368401</v>
      </c>
      <c r="CB17" s="12">
        <v>1674.6755574620311</v>
      </c>
      <c r="CC17" s="21">
        <v>27277.578339272517</v>
      </c>
      <c r="CD17" s="12">
        <v>108082.03</v>
      </c>
      <c r="CE17" s="52"/>
      <c r="CF17" s="45"/>
      <c r="CG17" s="46"/>
      <c r="CH17" s="47"/>
    </row>
    <row r="18" spans="1:86" s="11" customFormat="1" ht="42" customHeight="1" x14ac:dyDescent="0.3">
      <c r="A18" s="3">
        <v>7</v>
      </c>
      <c r="B18" s="19" t="s">
        <v>103</v>
      </c>
      <c r="C18" s="15">
        <f>C19+C20+C21+C22</f>
        <v>1263.3698590486201</v>
      </c>
      <c r="D18" s="15">
        <f>D19+D20+D21+D22</f>
        <v>963.95778509317711</v>
      </c>
      <c r="E18" s="15">
        <f>E19+E20+E21+E22</f>
        <v>340.29319475323626</v>
      </c>
      <c r="F18" s="15">
        <f>F19+F20+F21+F22</f>
        <v>1101.4041170911776</v>
      </c>
      <c r="G18" s="15">
        <f>G19+G20+G21+G22</f>
        <v>1671.2063125404488</v>
      </c>
      <c r="H18" s="15">
        <f t="shared" ref="H18:BS18" si="6">H19+H20+H21+H22</f>
        <v>602.08067321456599</v>
      </c>
      <c r="I18" s="15">
        <f t="shared" si="6"/>
        <v>668.90423292857838</v>
      </c>
      <c r="J18" s="15">
        <f t="shared" si="6"/>
        <v>684.6684528448194</v>
      </c>
      <c r="K18" s="15">
        <f t="shared" si="6"/>
        <v>2116.6492597882275</v>
      </c>
      <c r="L18" s="15">
        <f t="shared" si="6"/>
        <v>917.58663099502951</v>
      </c>
      <c r="M18" s="15">
        <f t="shared" si="6"/>
        <v>2566.7495280381982</v>
      </c>
      <c r="N18" s="15">
        <f t="shared" si="6"/>
        <v>448.28276787098702</v>
      </c>
      <c r="O18" s="15">
        <f t="shared" si="6"/>
        <v>2098.2756888305312</v>
      </c>
      <c r="P18" s="15">
        <f t="shared" si="6"/>
        <v>1129.229662443232</v>
      </c>
      <c r="Q18" s="15">
        <f t="shared" si="6"/>
        <v>1132.9854977671757</v>
      </c>
      <c r="R18" s="15">
        <f t="shared" si="6"/>
        <v>547.79339196844569</v>
      </c>
      <c r="S18" s="15">
        <f t="shared" si="6"/>
        <v>1629.2652606204761</v>
      </c>
      <c r="T18" s="15">
        <f t="shared" si="6"/>
        <v>2539.9193268274835</v>
      </c>
      <c r="U18" s="15">
        <f t="shared" si="6"/>
        <v>955.6076443184827</v>
      </c>
      <c r="V18" s="15">
        <f t="shared" si="6"/>
        <v>549.80598208242714</v>
      </c>
      <c r="W18" s="15">
        <f t="shared" si="6"/>
        <v>428.80376716542929</v>
      </c>
      <c r="X18" s="15">
        <f t="shared" si="6"/>
        <v>591.4672452980127</v>
      </c>
      <c r="Y18" s="15">
        <f t="shared" si="6"/>
        <v>705.52554868734831</v>
      </c>
      <c r="Z18" s="15">
        <f t="shared" si="6"/>
        <v>2057.5384427516665</v>
      </c>
      <c r="AA18" s="15">
        <f t="shared" si="6"/>
        <v>594.35393880833908</v>
      </c>
      <c r="AB18" s="15">
        <f t="shared" si="6"/>
        <v>961.90595642797712</v>
      </c>
      <c r="AC18" s="15">
        <f t="shared" si="6"/>
        <v>648.5772613598848</v>
      </c>
      <c r="AD18" s="15">
        <f t="shared" si="6"/>
        <v>431.90101433041713</v>
      </c>
      <c r="AE18" s="15">
        <f t="shared" si="6"/>
        <v>754.89760787067326</v>
      </c>
      <c r="AF18" s="15">
        <f t="shared" si="6"/>
        <v>379.79970195141345</v>
      </c>
      <c r="AG18" s="15">
        <f t="shared" si="6"/>
        <v>31482.805753716479</v>
      </c>
      <c r="AH18" s="15">
        <f t="shared" si="6"/>
        <v>1113.3085038754627</v>
      </c>
      <c r="AI18" s="15">
        <f t="shared" si="6"/>
        <v>1178.4429317375013</v>
      </c>
      <c r="AJ18" s="15">
        <f t="shared" si="6"/>
        <v>1093.0046346073543</v>
      </c>
      <c r="AK18" s="15">
        <f t="shared" si="6"/>
        <v>1468.8937576094072</v>
      </c>
      <c r="AL18" s="15">
        <f t="shared" si="6"/>
        <v>4512.1894617070238</v>
      </c>
      <c r="AM18" s="15">
        <f t="shared" si="6"/>
        <v>1269.8088039418553</v>
      </c>
      <c r="AN18" s="15">
        <f t="shared" si="6"/>
        <v>1423.5938489794864</v>
      </c>
      <c r="AO18" s="15">
        <f t="shared" si="6"/>
        <v>3531.9793330042517</v>
      </c>
      <c r="AP18" s="15">
        <f t="shared" si="6"/>
        <v>1227.3696802365225</v>
      </c>
      <c r="AQ18" s="15">
        <f t="shared" si="6"/>
        <v>1389.6586673279044</v>
      </c>
      <c r="AR18" s="15">
        <f t="shared" si="6"/>
        <v>18208.249623026768</v>
      </c>
      <c r="AS18" s="15">
        <f t="shared" si="6"/>
        <v>758.40918205051503</v>
      </c>
      <c r="AT18" s="15">
        <f t="shared" si="6"/>
        <v>1704.3681849413049</v>
      </c>
      <c r="AU18" s="15">
        <f t="shared" si="6"/>
        <v>554.39602903353693</v>
      </c>
      <c r="AV18" s="15">
        <f t="shared" si="6"/>
        <v>543.62836406143379</v>
      </c>
      <c r="AW18" s="15">
        <f t="shared" si="6"/>
        <v>587.95404168927109</v>
      </c>
      <c r="AX18" s="15">
        <f t="shared" si="6"/>
        <v>682.87543977945677</v>
      </c>
      <c r="AY18" s="15">
        <f t="shared" si="6"/>
        <v>449.81217120101951</v>
      </c>
      <c r="AZ18" s="15">
        <f t="shared" si="6"/>
        <v>5281.4434127565373</v>
      </c>
      <c r="BA18" s="15">
        <f t="shared" si="6"/>
        <v>1079.9821927466965</v>
      </c>
      <c r="BB18" s="15">
        <f t="shared" si="6"/>
        <v>399.98440238175027</v>
      </c>
      <c r="BC18" s="15">
        <f t="shared" si="6"/>
        <v>4326.7273026215316</v>
      </c>
      <c r="BD18" s="15">
        <f t="shared" si="6"/>
        <v>1295.7662162807483</v>
      </c>
      <c r="BE18" s="15">
        <f t="shared" si="6"/>
        <v>676.38473417977093</v>
      </c>
      <c r="BF18" s="15">
        <f t="shared" si="6"/>
        <v>861.23453516552684</v>
      </c>
      <c r="BG18" s="15">
        <f t="shared" si="6"/>
        <v>456.31977700598765</v>
      </c>
      <c r="BH18" s="15">
        <f t="shared" si="6"/>
        <v>764.4454140835702</v>
      </c>
      <c r="BI18" s="15">
        <f t="shared" si="6"/>
        <v>134.64285588425938</v>
      </c>
      <c r="BJ18" s="15">
        <f t="shared" si="6"/>
        <v>399.48719951614589</v>
      </c>
      <c r="BK18" s="15">
        <f t="shared" si="6"/>
        <v>916.66093539183021</v>
      </c>
      <c r="BL18" s="15">
        <f t="shared" si="6"/>
        <v>473.82171794400404</v>
      </c>
      <c r="BM18" s="15">
        <f t="shared" si="6"/>
        <v>831.2665734330659</v>
      </c>
      <c r="BN18" s="15">
        <f t="shared" si="6"/>
        <v>315.38938602628701</v>
      </c>
      <c r="BO18" s="15">
        <f t="shared" si="6"/>
        <v>572.62314767495513</v>
      </c>
      <c r="BP18" s="15">
        <f t="shared" si="6"/>
        <v>2219.0161399336107</v>
      </c>
      <c r="BQ18" s="15">
        <f t="shared" si="6"/>
        <v>897.33449911569255</v>
      </c>
      <c r="BR18" s="15">
        <f t="shared" si="6"/>
        <v>1004.311201704337</v>
      </c>
      <c r="BS18" s="15">
        <f t="shared" si="6"/>
        <v>1582.0756168955472</v>
      </c>
      <c r="BT18" s="15">
        <f t="shared" ref="BT18:CD18" si="7">BT19+BT20+BT21+BT22</f>
        <v>1264.2476998040122</v>
      </c>
      <c r="BU18" s="15">
        <f t="shared" si="7"/>
        <v>951.70936823867873</v>
      </c>
      <c r="BV18" s="15">
        <f t="shared" si="7"/>
        <v>1282.6202862112882</v>
      </c>
      <c r="BW18" s="15">
        <f t="shared" si="7"/>
        <v>1440.1250981974536</v>
      </c>
      <c r="BX18" s="15">
        <f t="shared" si="7"/>
        <v>979.77000952309686</v>
      </c>
      <c r="BY18" s="15">
        <f t="shared" si="7"/>
        <v>3770.6967385187736</v>
      </c>
      <c r="BZ18" s="15">
        <f t="shared" si="7"/>
        <v>633.54427024522772</v>
      </c>
      <c r="CA18" s="15">
        <f t="shared" si="7"/>
        <v>1274.0734894835005</v>
      </c>
      <c r="CB18" s="15">
        <f t="shared" si="7"/>
        <v>1085.2404022928617</v>
      </c>
      <c r="CC18" s="15">
        <f t="shared" si="7"/>
        <v>31889.501210500213</v>
      </c>
      <c r="CD18" s="15">
        <f t="shared" si="7"/>
        <v>86861.999999999985</v>
      </c>
      <c r="CE18" s="52"/>
      <c r="CF18" s="45"/>
      <c r="CG18" s="46"/>
      <c r="CH18" s="47"/>
    </row>
    <row r="19" spans="1:86" ht="24.75" customHeight="1" x14ac:dyDescent="0.3">
      <c r="A19" s="3">
        <v>7.1</v>
      </c>
      <c r="B19" s="13" t="s">
        <v>104</v>
      </c>
      <c r="C19" s="22">
        <v>250.50281542322614</v>
      </c>
      <c r="D19" s="22">
        <v>95.780488250057019</v>
      </c>
      <c r="E19" s="22">
        <v>60.783771389459261</v>
      </c>
      <c r="F19" s="22">
        <v>348.12523613963043</v>
      </c>
      <c r="G19" s="22">
        <v>361.01876340406108</v>
      </c>
      <c r="H19" s="22">
        <v>204.45450376454485</v>
      </c>
      <c r="I19" s="22">
        <v>136.30300250969654</v>
      </c>
      <c r="J19" s="22">
        <v>169.45778690394707</v>
      </c>
      <c r="K19" s="22">
        <v>103.14821811544604</v>
      </c>
      <c r="L19" s="22">
        <v>86.570825918320779</v>
      </c>
      <c r="M19" s="22">
        <v>156.56425963951631</v>
      </c>
      <c r="N19" s="22">
        <v>123.40947524526581</v>
      </c>
      <c r="O19" s="22">
        <v>66.309568788501025</v>
      </c>
      <c r="P19" s="22">
        <v>206.29643623089208</v>
      </c>
      <c r="Q19" s="22">
        <v>152.88039470682182</v>
      </c>
      <c r="R19" s="22">
        <v>160.2481245722108</v>
      </c>
      <c r="S19" s="22">
        <v>320.4962491444216</v>
      </c>
      <c r="T19" s="22">
        <v>425.48639972621487</v>
      </c>
      <c r="U19" s="22">
        <v>117.88367784622403</v>
      </c>
      <c r="V19" s="22">
        <v>97.622420716404278</v>
      </c>
      <c r="W19" s="22">
        <v>173.14165183664156</v>
      </c>
      <c r="X19" s="22">
        <v>97.622420716404278</v>
      </c>
      <c r="Y19" s="22">
        <v>125.25140771161307</v>
      </c>
      <c r="Z19" s="22">
        <v>523.10882044261916</v>
      </c>
      <c r="AA19" s="22">
        <v>243.13508555783704</v>
      </c>
      <c r="AB19" s="22">
        <v>195.24484143280856</v>
      </c>
      <c r="AC19" s="22">
        <v>187.87711156741958</v>
      </c>
      <c r="AD19" s="22">
        <v>79.203096052931784</v>
      </c>
      <c r="AE19" s="22">
        <v>103.14821811544604</v>
      </c>
      <c r="AF19" s="22">
        <v>57.099906456764771</v>
      </c>
      <c r="AG19" s="23">
        <v>5428.1749783253472</v>
      </c>
      <c r="AH19" s="22">
        <v>309.4446543463381</v>
      </c>
      <c r="AI19" s="22">
        <v>478.90244125028516</v>
      </c>
      <c r="AJ19" s="22">
        <v>311.28658681268536</v>
      </c>
      <c r="AK19" s="22">
        <v>276.2898699520876</v>
      </c>
      <c r="AL19" s="22">
        <v>346.28330367328311</v>
      </c>
      <c r="AM19" s="22">
        <v>272.60600501939308</v>
      </c>
      <c r="AN19" s="22">
        <v>351.80910107232489</v>
      </c>
      <c r="AO19" s="22">
        <v>351.80910107232489</v>
      </c>
      <c r="AP19" s="22">
        <v>162.09005703855806</v>
      </c>
      <c r="AQ19" s="22">
        <v>241.29315309148981</v>
      </c>
      <c r="AR19" s="23">
        <v>3101.8142733287696</v>
      </c>
      <c r="AS19" s="22">
        <v>151.03846224047456</v>
      </c>
      <c r="AT19" s="22">
        <v>314.97045174537988</v>
      </c>
      <c r="AU19" s="22">
        <v>156.56425963951631</v>
      </c>
      <c r="AV19" s="22">
        <v>119.72561031257129</v>
      </c>
      <c r="AW19" s="22">
        <v>174.98358430298882</v>
      </c>
      <c r="AX19" s="22">
        <v>145.51266484143281</v>
      </c>
      <c r="AY19" s="22">
        <v>222.87382842801733</v>
      </c>
      <c r="AZ19" s="23">
        <v>1285.668861510381</v>
      </c>
      <c r="BA19" s="22">
        <v>257.87054528861512</v>
      </c>
      <c r="BB19" s="22">
        <v>116.04174537987679</v>
      </c>
      <c r="BC19" s="22">
        <v>758.87617613506734</v>
      </c>
      <c r="BD19" s="22">
        <v>213.66416609628109</v>
      </c>
      <c r="BE19" s="22">
        <v>119.72561031257129</v>
      </c>
      <c r="BF19" s="22">
        <v>193.40290896646133</v>
      </c>
      <c r="BG19" s="22">
        <v>176.82551676933608</v>
      </c>
      <c r="BH19" s="22">
        <v>184.19324663472506</v>
      </c>
      <c r="BI19" s="22">
        <v>0</v>
      </c>
      <c r="BJ19" s="22">
        <v>132.61913757700205</v>
      </c>
      <c r="BK19" s="22">
        <v>333.38977640885236</v>
      </c>
      <c r="BL19" s="22">
        <v>92.096623317362528</v>
      </c>
      <c r="BM19" s="22">
        <v>99.464353182751537</v>
      </c>
      <c r="BN19" s="22">
        <v>40.522514259639514</v>
      </c>
      <c r="BO19" s="22">
        <v>82.886960985626274</v>
      </c>
      <c r="BP19" s="22">
        <v>191.56097650011404</v>
      </c>
      <c r="BQ19" s="22">
        <v>326.02204654346338</v>
      </c>
      <c r="BR19" s="22">
        <v>204.45450376454485</v>
      </c>
      <c r="BS19" s="22">
        <v>121.56754277891852</v>
      </c>
      <c r="BT19" s="22">
        <v>475.21857631759065</v>
      </c>
      <c r="BU19" s="22">
        <v>209.9803011635866</v>
      </c>
      <c r="BV19" s="22">
        <v>429.17026465890933</v>
      </c>
      <c r="BW19" s="22">
        <v>355.49296600501941</v>
      </c>
      <c r="BX19" s="22">
        <v>351.80910107232489</v>
      </c>
      <c r="BY19" s="22">
        <v>224.71576089436456</v>
      </c>
      <c r="BZ19" s="22">
        <v>136.30300250969654</v>
      </c>
      <c r="CA19" s="22">
        <v>313.12851927903262</v>
      </c>
      <c r="CB19" s="22">
        <v>189.71904403376683</v>
      </c>
      <c r="CC19" s="23">
        <v>6330.7218868355012</v>
      </c>
      <c r="CD19" s="23">
        <v>16146.38</v>
      </c>
      <c r="CE19" s="52"/>
      <c r="CF19" s="45"/>
      <c r="CG19" s="46"/>
      <c r="CH19" s="47"/>
    </row>
    <row r="20" spans="1:86" ht="36" x14ac:dyDescent="0.3">
      <c r="A20" s="3">
        <v>7.2</v>
      </c>
      <c r="B20" s="24" t="s">
        <v>105</v>
      </c>
      <c r="C20" s="14">
        <v>761.72754961331725</v>
      </c>
      <c r="D20" s="14">
        <v>632.19490083724213</v>
      </c>
      <c r="E20" s="14">
        <v>199.38141670324686</v>
      </c>
      <c r="F20" s="14">
        <v>508.88337018761081</v>
      </c>
      <c r="G20" s="14">
        <v>1078.6501051389257</v>
      </c>
      <c r="H20" s="14">
        <v>283.18583755894537</v>
      </c>
      <c r="I20" s="14">
        <v>354.90054372233431</v>
      </c>
      <c r="J20" s="14">
        <v>409.47062071117426</v>
      </c>
      <c r="K20" s="14">
        <v>1646.6298247978045</v>
      </c>
      <c r="L20" s="14">
        <v>705.04935560901617</v>
      </c>
      <c r="M20" s="14">
        <v>2268.4294864663184</v>
      </c>
      <c r="N20" s="14">
        <v>227.90470675269694</v>
      </c>
      <c r="O20" s="14">
        <v>1864.6665704505829</v>
      </c>
      <c r="P20" s="14">
        <v>677.86290842193932</v>
      </c>
      <c r="Q20" s="14">
        <v>722.61918237526891</v>
      </c>
      <c r="R20" s="14">
        <v>271.44661923013012</v>
      </c>
      <c r="S20" s="14">
        <v>1029.3984100337709</v>
      </c>
      <c r="T20" s="14">
        <v>1629.6532022187828</v>
      </c>
      <c r="U20" s="14">
        <v>630.32219348630758</v>
      </c>
      <c r="V20" s="14">
        <v>309.17006016351291</v>
      </c>
      <c r="W20" s="14">
        <v>129.81085422660038</v>
      </c>
      <c r="X20" s="14">
        <v>338.20925827283338</v>
      </c>
      <c r="Y20" s="14">
        <v>393.19875066092368</v>
      </c>
      <c r="Z20" s="14">
        <v>1197.5810015151703</v>
      </c>
      <c r="AA20" s="14">
        <v>196.83758633683456</v>
      </c>
      <c r="AB20" s="14">
        <v>373.67637486081452</v>
      </c>
      <c r="AC20" s="14">
        <v>218.79231015080416</v>
      </c>
      <c r="AD20" s="14">
        <v>209.44989194348133</v>
      </c>
      <c r="AE20" s="14">
        <v>517.95062404141561</v>
      </c>
      <c r="AF20" s="14">
        <v>236.90878363135528</v>
      </c>
      <c r="AG20" s="14">
        <v>20023.962300119161</v>
      </c>
      <c r="AH20" s="14">
        <v>395.51458653398265</v>
      </c>
      <c r="AI20" s="14">
        <v>358.63063742609796</v>
      </c>
      <c r="AJ20" s="14">
        <v>449.92665334870463</v>
      </c>
      <c r="AK20" s="14">
        <v>876.2405488301157</v>
      </c>
      <c r="AL20" s="14">
        <v>2719.6391231053462</v>
      </c>
      <c r="AM20" s="14">
        <v>547.15166974434078</v>
      </c>
      <c r="AN20" s="14">
        <v>866.97017831230357</v>
      </c>
      <c r="AO20" s="14">
        <v>2335.3035812964604</v>
      </c>
      <c r="AP20" s="14">
        <v>762.95845356527013</v>
      </c>
      <c r="AQ20" s="14">
        <v>729.43252772803487</v>
      </c>
      <c r="AR20" s="14">
        <v>10041.767959890656</v>
      </c>
      <c r="AS20" s="14">
        <v>331.29435320509691</v>
      </c>
      <c r="AT20" s="14">
        <v>1047.5227503243495</v>
      </c>
      <c r="AU20" s="14">
        <v>234.80986004090011</v>
      </c>
      <c r="AV20" s="14">
        <v>206.351640346305</v>
      </c>
      <c r="AW20" s="14">
        <v>313.79113085451115</v>
      </c>
      <c r="AX20" s="14">
        <v>276.32894788187349</v>
      </c>
      <c r="AY20" s="14">
        <v>171.10503905023549</v>
      </c>
      <c r="AZ20" s="14">
        <v>2581.2037217032716</v>
      </c>
      <c r="BA20" s="14">
        <v>424.07852397756074</v>
      </c>
      <c r="BB20" s="14">
        <v>161.54298197875971</v>
      </c>
      <c r="BC20" s="14">
        <v>2613.0060636347062</v>
      </c>
      <c r="BD20" s="14">
        <v>775.58415093655321</v>
      </c>
      <c r="BE20" s="14">
        <v>366.09251837965365</v>
      </c>
      <c r="BF20" s="14">
        <v>407.72018314642861</v>
      </c>
      <c r="BG20" s="14">
        <v>175.20785301148425</v>
      </c>
      <c r="BH20" s="14">
        <v>320.48026261626603</v>
      </c>
      <c r="BI20" s="14">
        <v>86.751173397962447</v>
      </c>
      <c r="BJ20" s="14">
        <v>173.38504940568194</v>
      </c>
      <c r="BK20" s="14">
        <v>300.73598458703901</v>
      </c>
      <c r="BL20" s="14">
        <v>228.73446919624462</v>
      </c>
      <c r="BM20" s="14">
        <v>460.13000381732093</v>
      </c>
      <c r="BN20" s="14">
        <v>182.09341400310834</v>
      </c>
      <c r="BO20" s="14">
        <v>330.16869575202008</v>
      </c>
      <c r="BP20" s="14">
        <v>1408.5695616806627</v>
      </c>
      <c r="BQ20" s="14">
        <v>382.41021162480831</v>
      </c>
      <c r="BR20" s="14">
        <v>511.88070313299977</v>
      </c>
      <c r="BS20" s="14">
        <v>980.83604556473654</v>
      </c>
      <c r="BT20" s="14">
        <v>481.7331640482704</v>
      </c>
      <c r="BU20" s="14">
        <v>453.0425704346311</v>
      </c>
      <c r="BV20" s="14">
        <v>488.56792201322673</v>
      </c>
      <c r="BW20" s="14">
        <v>496.00387861185584</v>
      </c>
      <c r="BX20" s="14">
        <v>462.4431984719418</v>
      </c>
      <c r="BY20" s="14">
        <v>2678.4148348326726</v>
      </c>
      <c r="BZ20" s="14">
        <v>346.82630807783448</v>
      </c>
      <c r="CA20" s="14">
        <v>701.77200441810317</v>
      </c>
      <c r="CB20" s="14">
        <v>685.98428753437634</v>
      </c>
      <c r="CC20" s="14">
        <v>17084.196018286912</v>
      </c>
      <c r="CD20" s="15">
        <v>49731.13</v>
      </c>
      <c r="CE20" s="52"/>
      <c r="CF20" s="45"/>
      <c r="CG20" s="46"/>
      <c r="CH20" s="47"/>
    </row>
    <row r="21" spans="1:86" ht="24.75" customHeight="1" x14ac:dyDescent="0.3">
      <c r="A21" s="3">
        <v>7.3</v>
      </c>
      <c r="B21" s="13" t="s">
        <v>106</v>
      </c>
      <c r="C21" s="14">
        <v>29.614240377915607</v>
      </c>
      <c r="D21" s="14">
        <v>12.970395703031201</v>
      </c>
      <c r="E21" s="14">
        <v>4.3039265575622325</v>
      </c>
      <c r="F21" s="14">
        <v>25.843750467146478</v>
      </c>
      <c r="G21" s="14">
        <v>44.2073637430709</v>
      </c>
      <c r="H21" s="14">
        <v>19.288545095194415</v>
      </c>
      <c r="I21" s="14">
        <v>34.973006502725688</v>
      </c>
      <c r="J21" s="14">
        <v>20.99548511461623</v>
      </c>
      <c r="K21" s="14">
        <v>54.654416450991214</v>
      </c>
      <c r="L21" s="14">
        <v>5.5399693041552744</v>
      </c>
      <c r="M21" s="14">
        <v>36.196768455682353</v>
      </c>
      <c r="N21" s="14">
        <v>15.19751909531378</v>
      </c>
      <c r="O21" s="14">
        <v>45.386322759224456</v>
      </c>
      <c r="P21" s="14">
        <v>30.978797499667575</v>
      </c>
      <c r="Q21" s="14">
        <v>27.040187038809936</v>
      </c>
      <c r="R21" s="14">
        <v>9.0528880207383651</v>
      </c>
      <c r="S21" s="14">
        <v>11.75620107886744</v>
      </c>
      <c r="T21" s="14">
        <v>65.517164313134074</v>
      </c>
      <c r="U21" s="14">
        <v>45.346386099215827</v>
      </c>
      <c r="V21" s="14">
        <v>7.7195543521161927</v>
      </c>
      <c r="W21" s="14">
        <v>5.4247809386501613</v>
      </c>
      <c r="X21" s="14">
        <v>24.801859464438213</v>
      </c>
      <c r="Y21" s="14">
        <v>29.480243434133161</v>
      </c>
      <c r="Z21" s="14">
        <v>70.720967099146151</v>
      </c>
      <c r="AA21" s="14">
        <v>25.03430673801623</v>
      </c>
      <c r="AB21" s="14">
        <v>18.324579625571559</v>
      </c>
      <c r="AC21" s="14">
        <v>21.869332676185671</v>
      </c>
      <c r="AD21" s="14">
        <v>10.927572820981577</v>
      </c>
      <c r="AE21" s="14">
        <v>13.372285550274324</v>
      </c>
      <c r="AF21" s="14">
        <v>4.0199450855829477</v>
      </c>
      <c r="AG21" s="14">
        <v>770.55876146215917</v>
      </c>
      <c r="AH21" s="14">
        <v>14.361395793446027</v>
      </c>
      <c r="AI21" s="14">
        <v>13.825585950276205</v>
      </c>
      <c r="AJ21" s="14">
        <v>9.1673673411791654</v>
      </c>
      <c r="AK21" s="14">
        <v>4.1465384032186359</v>
      </c>
      <c r="AL21" s="14">
        <v>53.185406369945113</v>
      </c>
      <c r="AM21" s="14">
        <v>7.0006219097993823</v>
      </c>
      <c r="AN21" s="14">
        <v>13.024249334409797</v>
      </c>
      <c r="AO21" s="14">
        <v>59.86440956944557</v>
      </c>
      <c r="AP21" s="14">
        <v>21.326049251107356</v>
      </c>
      <c r="AQ21" s="14">
        <v>10.07765261982729</v>
      </c>
      <c r="AR21" s="14">
        <v>205.97927654265456</v>
      </c>
      <c r="AS21" s="14">
        <v>9.9487129102130112</v>
      </c>
      <c r="AT21" s="14">
        <v>8.8437290859907822</v>
      </c>
      <c r="AU21" s="14">
        <v>3.9400158037565429</v>
      </c>
      <c r="AV21" s="14">
        <v>3.459593111824578</v>
      </c>
      <c r="AW21" s="14">
        <v>5.5142864045754978</v>
      </c>
      <c r="AX21" s="14">
        <v>6.8001467109051328</v>
      </c>
      <c r="AY21" s="14">
        <v>0.8236769813978384</v>
      </c>
      <c r="AZ21" s="14">
        <v>39.330161008663381</v>
      </c>
      <c r="BA21" s="14">
        <v>7.0187496161958416</v>
      </c>
      <c r="BB21" s="14">
        <v>7.9201815343190916</v>
      </c>
      <c r="BC21" s="14">
        <v>40.495861610086472</v>
      </c>
      <c r="BD21" s="14">
        <v>12.142058848156262</v>
      </c>
      <c r="BE21" s="14">
        <v>4.7232719018403095</v>
      </c>
      <c r="BF21" s="14">
        <v>5.8777627073915859</v>
      </c>
      <c r="BG21" s="14">
        <v>4.6743804232291319</v>
      </c>
      <c r="BH21" s="14">
        <v>8.5117178247050731</v>
      </c>
      <c r="BI21" s="14">
        <v>1.802535757041938</v>
      </c>
      <c r="BJ21" s="14">
        <v>2.7914657436375307</v>
      </c>
      <c r="BK21" s="14">
        <v>6.0002940204088864</v>
      </c>
      <c r="BL21" s="14">
        <v>16.2099319113176</v>
      </c>
      <c r="BM21" s="14">
        <v>5.5445627382629663</v>
      </c>
      <c r="BN21" s="14">
        <v>12.489137654514304</v>
      </c>
      <c r="BO21" s="14">
        <v>9.4060774000586882</v>
      </c>
      <c r="BP21" s="14">
        <v>36.080907628061169</v>
      </c>
      <c r="BQ21" s="14">
        <v>6.0324006990864225</v>
      </c>
      <c r="BR21" s="14">
        <v>8.4676210938910739</v>
      </c>
      <c r="BS21" s="14">
        <v>17.293814590656705</v>
      </c>
      <c r="BT21" s="14">
        <v>6.9731323636508646</v>
      </c>
      <c r="BU21" s="14">
        <v>12.151616264930908</v>
      </c>
      <c r="BV21" s="14">
        <v>12.523139060654174</v>
      </c>
      <c r="BW21" s="14">
        <v>13.257292799233484</v>
      </c>
      <c r="BX21" s="14">
        <v>3.4623230920947963</v>
      </c>
      <c r="BY21" s="14">
        <v>48.368728345946344</v>
      </c>
      <c r="BZ21" s="14">
        <v>7.6872794638748214</v>
      </c>
      <c r="CA21" s="14">
        <v>10.886272115861955</v>
      </c>
      <c r="CB21" s="14">
        <v>2.8792837774138436</v>
      </c>
      <c r="CC21" s="14">
        <v>331.67180098652221</v>
      </c>
      <c r="CD21" s="15">
        <v>1347.54</v>
      </c>
      <c r="CE21" s="52"/>
      <c r="CF21" s="45"/>
      <c r="CG21" s="46"/>
      <c r="CH21" s="47"/>
    </row>
    <row r="22" spans="1:86" ht="54" x14ac:dyDescent="0.3">
      <c r="A22" s="3">
        <v>7.4</v>
      </c>
      <c r="B22" s="24" t="s">
        <v>107</v>
      </c>
      <c r="C22" s="14">
        <v>221.52525363416112</v>
      </c>
      <c r="D22" s="14">
        <v>223.01200030284676</v>
      </c>
      <c r="E22" s="14">
        <v>75.824080102967898</v>
      </c>
      <c r="F22" s="14">
        <v>218.55176029678984</v>
      </c>
      <c r="G22" s="14">
        <v>187.33008025439128</v>
      </c>
      <c r="H22" s="14">
        <v>95.151786795881293</v>
      </c>
      <c r="I22" s="14">
        <v>142.72768019382195</v>
      </c>
      <c r="J22" s="14">
        <v>84.744560115081782</v>
      </c>
      <c r="K22" s="14">
        <v>312.21680042398549</v>
      </c>
      <c r="L22" s="14">
        <v>120.42648016353725</v>
      </c>
      <c r="M22" s="14">
        <v>105.5590134766808</v>
      </c>
      <c r="N22" s="14">
        <v>81.771066777710487</v>
      </c>
      <c r="O22" s="14">
        <v>121.9132268322229</v>
      </c>
      <c r="P22" s="14">
        <v>214.09152029073292</v>
      </c>
      <c r="Q22" s="14">
        <v>230.44573364627504</v>
      </c>
      <c r="R22" s="14">
        <v>107.04576014536646</v>
      </c>
      <c r="S22" s="14">
        <v>267.61440036341611</v>
      </c>
      <c r="T22" s="14">
        <v>419.26256056935188</v>
      </c>
      <c r="U22" s="14">
        <v>162.05538688673533</v>
      </c>
      <c r="V22" s="14">
        <v>135.2939468503937</v>
      </c>
      <c r="W22" s="14">
        <v>120.42648016353725</v>
      </c>
      <c r="X22" s="14">
        <v>130.83370684433677</v>
      </c>
      <c r="Y22" s="14">
        <v>157.59514688067839</v>
      </c>
      <c r="Z22" s="14">
        <v>266.1276536947305</v>
      </c>
      <c r="AA22" s="14">
        <v>129.34696017565113</v>
      </c>
      <c r="AB22" s="14">
        <v>374.66016050878255</v>
      </c>
      <c r="AC22" s="14">
        <v>220.03850696547545</v>
      </c>
      <c r="AD22" s="14">
        <v>132.32045351302241</v>
      </c>
      <c r="AE22" s="14">
        <v>120.42648016353725</v>
      </c>
      <c r="AF22" s="14">
        <v>81.771066777710487</v>
      </c>
      <c r="AG22" s="14">
        <v>5260.1097138098139</v>
      </c>
      <c r="AH22" s="14">
        <v>393.98786720169596</v>
      </c>
      <c r="AI22" s="14">
        <v>327.08426711084195</v>
      </c>
      <c r="AJ22" s="14">
        <v>322.62402710478506</v>
      </c>
      <c r="AK22" s="14">
        <v>312.21680042398549</v>
      </c>
      <c r="AL22" s="14">
        <v>1393.0816285584494</v>
      </c>
      <c r="AM22" s="14">
        <v>443.05050726832224</v>
      </c>
      <c r="AN22" s="14">
        <v>191.7903202604482</v>
      </c>
      <c r="AO22" s="14">
        <v>785.0022410660207</v>
      </c>
      <c r="AP22" s="14">
        <v>280.9951203815869</v>
      </c>
      <c r="AQ22" s="14">
        <v>408.85533388855242</v>
      </c>
      <c r="AR22" s="14">
        <v>4858.6881132646877</v>
      </c>
      <c r="AS22" s="14">
        <v>266.1276536947305</v>
      </c>
      <c r="AT22" s="14">
        <v>333.03125378558451</v>
      </c>
      <c r="AU22" s="14">
        <v>159.08189354936403</v>
      </c>
      <c r="AV22" s="14">
        <v>214.09152029073292</v>
      </c>
      <c r="AW22" s="14">
        <v>93.665040127195638</v>
      </c>
      <c r="AX22" s="14">
        <v>254.23368034524529</v>
      </c>
      <c r="AY22" s="14">
        <v>55.009626741368862</v>
      </c>
      <c r="AZ22" s="14">
        <v>1375.2406685342219</v>
      </c>
      <c r="BA22" s="14">
        <v>391.01437386432468</v>
      </c>
      <c r="BB22" s="14">
        <v>114.47949348879467</v>
      </c>
      <c r="BC22" s="14">
        <v>914.34920124167172</v>
      </c>
      <c r="BD22" s="14">
        <v>294.37584039975775</v>
      </c>
      <c r="BE22" s="14">
        <v>185.84333358570566</v>
      </c>
      <c r="BF22" s="14">
        <v>254.23368034524529</v>
      </c>
      <c r="BG22" s="14">
        <v>99.612026801938214</v>
      </c>
      <c r="BH22" s="14">
        <v>251.26018700787401</v>
      </c>
      <c r="BI22" s="14">
        <v>46.089146729254999</v>
      </c>
      <c r="BJ22" s="14">
        <v>90.691546789824343</v>
      </c>
      <c r="BK22" s="14">
        <v>276.53488037553001</v>
      </c>
      <c r="BL22" s="14">
        <v>136.78069351907934</v>
      </c>
      <c r="BM22" s="14">
        <v>266.1276536947305</v>
      </c>
      <c r="BN22" s="14">
        <v>80.284320109024847</v>
      </c>
      <c r="BO22" s="14">
        <v>150.16141353725016</v>
      </c>
      <c r="BP22" s="14">
        <v>582.80469412477282</v>
      </c>
      <c r="BQ22" s="14">
        <v>182.86984024833436</v>
      </c>
      <c r="BR22" s="14">
        <v>279.50837371290129</v>
      </c>
      <c r="BS22" s="14">
        <v>462.37821396123559</v>
      </c>
      <c r="BT22" s="14">
        <v>300.32282707450031</v>
      </c>
      <c r="BU22" s="14">
        <v>276.53488037553001</v>
      </c>
      <c r="BV22" s="14">
        <v>352.35896047849792</v>
      </c>
      <c r="BW22" s="14">
        <v>575.37096078134471</v>
      </c>
      <c r="BX22" s="14">
        <v>162.05538688673533</v>
      </c>
      <c r="BY22" s="14">
        <v>819.1974144457904</v>
      </c>
      <c r="BZ22" s="14">
        <v>142.72768019382195</v>
      </c>
      <c r="CA22" s="14">
        <v>248.28669367050276</v>
      </c>
      <c r="CB22" s="14">
        <v>206.65778694730466</v>
      </c>
      <c r="CC22" s="14">
        <v>8142.911504391278</v>
      </c>
      <c r="CD22" s="15">
        <v>19636.95</v>
      </c>
      <c r="CE22" s="52"/>
      <c r="CF22" s="45"/>
      <c r="CG22" s="46"/>
      <c r="CH22" s="47"/>
    </row>
    <row r="23" spans="1:86" s="11" customFormat="1" ht="24.75" customHeight="1" x14ac:dyDescent="0.3">
      <c r="A23" s="3">
        <v>8</v>
      </c>
      <c r="B23" s="3" t="s">
        <v>108</v>
      </c>
      <c r="C23" s="15">
        <v>645.57681874229354</v>
      </c>
      <c r="D23" s="15">
        <v>615.16921496095358</v>
      </c>
      <c r="E23" s="15">
        <v>219.87036580353475</v>
      </c>
      <c r="F23" s="15">
        <v>650.25491163173035</v>
      </c>
      <c r="G23" s="15">
        <v>764.86818742293462</v>
      </c>
      <c r="H23" s="15">
        <v>362.55219893136046</v>
      </c>
      <c r="I23" s="15">
        <v>463.13119605425402</v>
      </c>
      <c r="J23" s="15">
        <v>449.0969173859433</v>
      </c>
      <c r="K23" s="15">
        <v>1019.8242498972462</v>
      </c>
      <c r="L23" s="15">
        <v>301.73699136868066</v>
      </c>
      <c r="M23" s="15">
        <v>1059.5880394574599</v>
      </c>
      <c r="N23" s="15">
        <v>306.41508425811759</v>
      </c>
      <c r="O23" s="15">
        <v>1136.7765721331689</v>
      </c>
      <c r="P23" s="15">
        <v>549.67591450883685</v>
      </c>
      <c r="Q23" s="15">
        <v>685.34060830250723</v>
      </c>
      <c r="R23" s="15">
        <v>308.75413070283605</v>
      </c>
      <c r="S23" s="15">
        <v>629.20349362926424</v>
      </c>
      <c r="T23" s="15">
        <v>1176.5403616933827</v>
      </c>
      <c r="U23" s="15">
        <v>357.8741060419236</v>
      </c>
      <c r="V23" s="15">
        <v>278.34652692149609</v>
      </c>
      <c r="W23" s="15">
        <v>201.15799424578711</v>
      </c>
      <c r="X23" s="15">
        <v>257.29510891903004</v>
      </c>
      <c r="Y23" s="15">
        <v>378.9255240443897</v>
      </c>
      <c r="Z23" s="15">
        <v>912.22811344019738</v>
      </c>
      <c r="AA23" s="15">
        <v>341.50078092889441</v>
      </c>
      <c r="AB23" s="15">
        <v>526.28545006165234</v>
      </c>
      <c r="AC23" s="15">
        <v>297.05889847924368</v>
      </c>
      <c r="AD23" s="15">
        <v>287.70271270036989</v>
      </c>
      <c r="AE23" s="15">
        <v>273.66843403205917</v>
      </c>
      <c r="AF23" s="15">
        <v>229.22655158240855</v>
      </c>
      <c r="AG23" s="15">
        <v>15685.645458281953</v>
      </c>
      <c r="AH23" s="15">
        <v>598.7958898479244</v>
      </c>
      <c r="AI23" s="15">
        <v>661.95014385532272</v>
      </c>
      <c r="AJ23" s="15">
        <v>554.35400739827389</v>
      </c>
      <c r="AK23" s="15">
        <v>481.84356761200166</v>
      </c>
      <c r="AL23" s="15">
        <v>2219.7550760378135</v>
      </c>
      <c r="AM23" s="15">
        <v>687.67965474722564</v>
      </c>
      <c r="AN23" s="15">
        <v>374.24743115495278</v>
      </c>
      <c r="AO23" s="15">
        <v>1478.2773530620636</v>
      </c>
      <c r="AP23" s="15">
        <v>444.41882449650649</v>
      </c>
      <c r="AQ23" s="15">
        <v>603.47398273736133</v>
      </c>
      <c r="AR23" s="15">
        <v>8104.7959309494463</v>
      </c>
      <c r="AS23" s="15">
        <v>299.3979449239622</v>
      </c>
      <c r="AT23" s="15">
        <v>470.14833538840941</v>
      </c>
      <c r="AU23" s="15">
        <v>203.4970406905056</v>
      </c>
      <c r="AV23" s="15">
        <v>229.22655158240855</v>
      </c>
      <c r="AW23" s="15">
        <v>133.32564734895192</v>
      </c>
      <c r="AX23" s="15">
        <v>325.12745581586518</v>
      </c>
      <c r="AY23" s="15">
        <v>184.78466913275795</v>
      </c>
      <c r="AZ23" s="15">
        <v>1845.5076448828609</v>
      </c>
      <c r="BA23" s="15">
        <v>570.72733251130296</v>
      </c>
      <c r="BB23" s="15">
        <v>287.70271270036989</v>
      </c>
      <c r="BC23" s="15">
        <v>1258.4069872585285</v>
      </c>
      <c r="BD23" s="15">
        <v>435.06263871763258</v>
      </c>
      <c r="BE23" s="15">
        <v>392.95980271270037</v>
      </c>
      <c r="BF23" s="15">
        <v>399.9769420468557</v>
      </c>
      <c r="BG23" s="15">
        <v>449.0969173859433</v>
      </c>
      <c r="BH23" s="15">
        <v>458.45310316481709</v>
      </c>
      <c r="BI23" s="15">
        <v>161.39420468557338</v>
      </c>
      <c r="BJ23" s="15">
        <v>325.12745581586518</v>
      </c>
      <c r="BK23" s="15">
        <v>526.28545006165234</v>
      </c>
      <c r="BL23" s="15">
        <v>346.17887381833128</v>
      </c>
      <c r="BM23" s="15">
        <v>383.60361693382657</v>
      </c>
      <c r="BN23" s="15">
        <v>280.68557336621461</v>
      </c>
      <c r="BO23" s="15">
        <v>360.21315248664206</v>
      </c>
      <c r="BP23" s="15">
        <v>944.97476366625574</v>
      </c>
      <c r="BQ23" s="15">
        <v>467.809288943691</v>
      </c>
      <c r="BR23" s="15">
        <v>507.57307850390464</v>
      </c>
      <c r="BS23" s="15">
        <v>727.44344430743945</v>
      </c>
      <c r="BT23" s="15">
        <v>369.56933826551591</v>
      </c>
      <c r="BU23" s="15">
        <v>505.23403205918629</v>
      </c>
      <c r="BV23" s="15">
        <v>781.24151253596381</v>
      </c>
      <c r="BW23" s="15">
        <v>629.20349362926424</v>
      </c>
      <c r="BX23" s="15">
        <v>381.26457048910811</v>
      </c>
      <c r="BY23" s="15">
        <v>1160.1670365803536</v>
      </c>
      <c r="BZ23" s="15">
        <v>294.71985203452527</v>
      </c>
      <c r="CA23" s="15">
        <v>437.40168516235099</v>
      </c>
      <c r="CB23" s="15">
        <v>357.8741060419236</v>
      </c>
      <c r="CC23" s="15">
        <v>14200.350965885735</v>
      </c>
      <c r="CD23" s="15">
        <v>39836.300000000003</v>
      </c>
      <c r="CE23" s="52"/>
      <c r="CF23" s="45"/>
      <c r="CG23" s="46"/>
      <c r="CH23" s="47"/>
    </row>
    <row r="24" spans="1:86" s="11" customFormat="1" ht="87" x14ac:dyDescent="0.3">
      <c r="A24" s="3">
        <v>9</v>
      </c>
      <c r="B24" s="19" t="s">
        <v>109</v>
      </c>
      <c r="C24" s="15">
        <v>2913.1583500754987</v>
      </c>
      <c r="D24" s="15">
        <v>1861.3857840210708</v>
      </c>
      <c r="E24" s="15">
        <v>836.27430809347118</v>
      </c>
      <c r="F24" s="15">
        <v>2468.9524292939818</v>
      </c>
      <c r="G24" s="15">
        <v>1911.1116001345727</v>
      </c>
      <c r="H24" s="15">
        <v>1339.5629114936428</v>
      </c>
      <c r="I24" s="15">
        <v>1505.6513100586681</v>
      </c>
      <c r="J24" s="15">
        <v>1251.333864009091</v>
      </c>
      <c r="K24" s="15">
        <v>4072.5879370901939</v>
      </c>
      <c r="L24" s="15">
        <v>768.05407288242748</v>
      </c>
      <c r="M24" s="15">
        <v>4478.9867030957912</v>
      </c>
      <c r="N24" s="15">
        <v>1741.8352345992264</v>
      </c>
      <c r="O24" s="15">
        <v>13764.186599549897</v>
      </c>
      <c r="P24" s="15">
        <v>2262.6130049096873</v>
      </c>
      <c r="Q24" s="15">
        <v>2280.7014206032786</v>
      </c>
      <c r="R24" s="15">
        <v>1194.7097803467943</v>
      </c>
      <c r="S24" s="15">
        <v>1580.0144625521928</v>
      </c>
      <c r="T24" s="15">
        <v>4030.2279476134745</v>
      </c>
      <c r="U24" s="15">
        <v>1486.7302894824638</v>
      </c>
      <c r="V24" s="15">
        <v>1098.1748477464816</v>
      </c>
      <c r="W24" s="15">
        <v>884.31980399479812</v>
      </c>
      <c r="X24" s="15">
        <v>1140.1133114265363</v>
      </c>
      <c r="Y24" s="15">
        <v>1900.6327614838885</v>
      </c>
      <c r="Z24" s="15">
        <v>4261.6095739744906</v>
      </c>
      <c r="AA24" s="15">
        <v>1221.5015458386786</v>
      </c>
      <c r="AB24" s="15">
        <v>2206.011972523394</v>
      </c>
      <c r="AC24" s="15">
        <v>1045.4791065651284</v>
      </c>
      <c r="AD24" s="15">
        <v>1085.0566945988494</v>
      </c>
      <c r="AE24" s="15">
        <v>1044.2122050357546</v>
      </c>
      <c r="AF24" s="15">
        <v>725.24596583812115</v>
      </c>
      <c r="AG24" s="15">
        <v>68360.435798931547</v>
      </c>
      <c r="AH24" s="15">
        <v>2125.6642092465177</v>
      </c>
      <c r="AI24" s="15">
        <v>2709.1696207542259</v>
      </c>
      <c r="AJ24" s="15">
        <v>2170.827568522508</v>
      </c>
      <c r="AK24" s="15">
        <v>1705.3830978052888</v>
      </c>
      <c r="AL24" s="15">
        <v>4978.7265362302151</v>
      </c>
      <c r="AM24" s="15">
        <v>1654.1728752904057</v>
      </c>
      <c r="AN24" s="15">
        <v>877.82833430115818</v>
      </c>
      <c r="AO24" s="15">
        <v>4405.6282581708147</v>
      </c>
      <c r="AP24" s="15">
        <v>1632.7818991894283</v>
      </c>
      <c r="AQ24" s="15">
        <v>1681.1418120467151</v>
      </c>
      <c r="AR24" s="15">
        <v>23941.324211557279</v>
      </c>
      <c r="AS24" s="15">
        <v>1040.277629416235</v>
      </c>
      <c r="AT24" s="15">
        <v>1508.7503626748639</v>
      </c>
      <c r="AU24" s="15">
        <v>693.18857093673466</v>
      </c>
      <c r="AV24" s="15">
        <v>726.3230284901199</v>
      </c>
      <c r="AW24" s="15">
        <v>566.99143924274472</v>
      </c>
      <c r="AX24" s="15">
        <v>1067.4995906655838</v>
      </c>
      <c r="AY24" s="15">
        <v>462.98136551682751</v>
      </c>
      <c r="AZ24" s="15">
        <v>6066.0119869431101</v>
      </c>
      <c r="BA24" s="15">
        <v>1673.2677874872634</v>
      </c>
      <c r="BB24" s="15">
        <v>823.73136890246406</v>
      </c>
      <c r="BC24" s="15">
        <v>4592.9150510457639</v>
      </c>
      <c r="BD24" s="15">
        <v>1414.475935644437</v>
      </c>
      <c r="BE24" s="15">
        <v>1541.2032514069354</v>
      </c>
      <c r="BF24" s="15">
        <v>1366.8254169435465</v>
      </c>
      <c r="BG24" s="15">
        <v>1022.1728646490136</v>
      </c>
      <c r="BH24" s="15">
        <v>1604.2608456579255</v>
      </c>
      <c r="BI24" s="15">
        <v>608.61168006616617</v>
      </c>
      <c r="BJ24" s="15">
        <v>902.31276690945515</v>
      </c>
      <c r="BK24" s="15">
        <v>1281.791238624482</v>
      </c>
      <c r="BL24" s="15">
        <v>1053.0910607035025</v>
      </c>
      <c r="BM24" s="15">
        <v>2147.7970381796667</v>
      </c>
      <c r="BN24" s="15">
        <v>736.33762789443381</v>
      </c>
      <c r="BO24" s="15">
        <v>2005.9517483321886</v>
      </c>
      <c r="BP24" s="15">
        <v>3230.4492940599202</v>
      </c>
      <c r="BQ24" s="15">
        <v>1720.6484994692553</v>
      </c>
      <c r="BR24" s="15">
        <v>1927.642257924058</v>
      </c>
      <c r="BS24" s="15">
        <v>1992.2683559636603</v>
      </c>
      <c r="BT24" s="15">
        <v>1199.3016727213717</v>
      </c>
      <c r="BU24" s="15">
        <v>1477.5881984658085</v>
      </c>
      <c r="BV24" s="15">
        <v>2300.0877329422838</v>
      </c>
      <c r="BW24" s="15">
        <v>1891.4886341290735</v>
      </c>
      <c r="BX24" s="15">
        <v>887.25920754149934</v>
      </c>
      <c r="BY24" s="15">
        <v>2633.0464526114333</v>
      </c>
      <c r="BZ24" s="15">
        <v>880.06606971313795</v>
      </c>
      <c r="CA24" s="15">
        <v>1203.3555238552372</v>
      </c>
      <c r="CB24" s="15">
        <v>949.44042072407626</v>
      </c>
      <c r="CC24" s="15">
        <v>45067.388002568056</v>
      </c>
      <c r="CD24" s="15">
        <v>143435.16</v>
      </c>
      <c r="CE24" s="52"/>
      <c r="CF24" s="45"/>
      <c r="CG24" s="46"/>
      <c r="CH24" s="47"/>
    </row>
    <row r="25" spans="1:86" s="11" customFormat="1" ht="25.5" customHeight="1" x14ac:dyDescent="0.3">
      <c r="A25" s="3">
        <v>10</v>
      </c>
      <c r="B25" s="3" t="s">
        <v>110</v>
      </c>
      <c r="C25" s="15">
        <v>810.81171143839344</v>
      </c>
      <c r="D25" s="15">
        <v>1804.7360227769325</v>
      </c>
      <c r="E25" s="15">
        <v>29.769626817702438</v>
      </c>
      <c r="F25" s="15">
        <v>1266.8364254702626</v>
      </c>
      <c r="G25" s="15">
        <v>1761.6284527610114</v>
      </c>
      <c r="H25" s="15">
        <v>29.920874870995998</v>
      </c>
      <c r="I25" s="15">
        <v>708.0645391711322</v>
      </c>
      <c r="J25" s="15">
        <v>440.27513872932616</v>
      </c>
      <c r="K25" s="15">
        <v>2839.1826066938997</v>
      </c>
      <c r="L25" s="15">
        <v>36.559007206660596</v>
      </c>
      <c r="M25" s="15">
        <v>1589.5331737908493</v>
      </c>
      <c r="N25" s="15">
        <v>61.940415470301978</v>
      </c>
      <c r="O25" s="15">
        <v>108.65793445523002</v>
      </c>
      <c r="P25" s="15">
        <v>970.23346898769751</v>
      </c>
      <c r="Q25" s="15">
        <v>1677.649514888489</v>
      </c>
      <c r="R25" s="15">
        <v>341.16077464424541</v>
      </c>
      <c r="S25" s="15">
        <v>843.02256002676256</v>
      </c>
      <c r="T25" s="15">
        <v>2431.0694630450371</v>
      </c>
      <c r="U25" s="15">
        <v>728.63631086740304</v>
      </c>
      <c r="V25" s="15">
        <v>690.59086703245021</v>
      </c>
      <c r="W25" s="15">
        <v>35.59818396603977</v>
      </c>
      <c r="X25" s="15">
        <v>529.9599613640313</v>
      </c>
      <c r="Y25" s="15">
        <v>605.10151908538535</v>
      </c>
      <c r="Z25" s="15">
        <v>1811.3917996891958</v>
      </c>
      <c r="AA25" s="15">
        <v>1666.4274525563947</v>
      </c>
      <c r="AB25" s="15">
        <v>953.53132553214459</v>
      </c>
      <c r="AC25" s="15">
        <v>550.28187059693209</v>
      </c>
      <c r="AD25" s="15">
        <v>1034.2140342958</v>
      </c>
      <c r="AE25" s="15">
        <v>1395.9107599226188</v>
      </c>
      <c r="AF25" s="15">
        <v>234.58299635314518</v>
      </c>
      <c r="AG25" s="15">
        <v>27987.278792506473</v>
      </c>
      <c r="AH25" s="15">
        <v>683.17805392191576</v>
      </c>
      <c r="AI25" s="15">
        <v>1711.3845345910418</v>
      </c>
      <c r="AJ25" s="15">
        <v>1103.4044170294501</v>
      </c>
      <c r="AK25" s="15">
        <v>663.13656503774439</v>
      </c>
      <c r="AL25" s="15">
        <v>5439.5814634784902</v>
      </c>
      <c r="AM25" s="15">
        <v>956.2456435286814</v>
      </c>
      <c r="AN25" s="15">
        <v>486.54272775518143</v>
      </c>
      <c r="AO25" s="15">
        <v>4544.0002787236554</v>
      </c>
      <c r="AP25" s="15">
        <v>948.87366572905876</v>
      </c>
      <c r="AQ25" s="15">
        <v>878.91870576715462</v>
      </c>
      <c r="AR25" s="15">
        <v>17415.266055562373</v>
      </c>
      <c r="AS25" s="15">
        <v>475.85464238407707</v>
      </c>
      <c r="AT25" s="15">
        <v>1780.3931200567936</v>
      </c>
      <c r="AU25" s="15">
        <v>453.11750880756722</v>
      </c>
      <c r="AV25" s="15">
        <v>426.2488079928961</v>
      </c>
      <c r="AW25" s="15">
        <v>571.6080182941663</v>
      </c>
      <c r="AX25" s="15">
        <v>777.4495264610174</v>
      </c>
      <c r="AY25" s="15">
        <v>54.058082033552388</v>
      </c>
      <c r="AZ25" s="15">
        <v>4538.7297060300698</v>
      </c>
      <c r="BA25" s="15">
        <v>797.48516418464885</v>
      </c>
      <c r="BB25" s="15">
        <v>24.746791929186493</v>
      </c>
      <c r="BC25" s="15">
        <v>6310.8772259775023</v>
      </c>
      <c r="BD25" s="15">
        <v>1185.6766295063424</v>
      </c>
      <c r="BE25" s="15">
        <v>340.63575264183106</v>
      </c>
      <c r="BF25" s="15">
        <v>1028.6268477830847</v>
      </c>
      <c r="BG25" s="15">
        <v>44.444990331886913</v>
      </c>
      <c r="BH25" s="15">
        <v>834.16710002660022</v>
      </c>
      <c r="BI25" s="15">
        <v>19.194539978900266</v>
      </c>
      <c r="BJ25" s="15">
        <v>89.744885977589988</v>
      </c>
      <c r="BK25" s="15">
        <v>939.3558544590054</v>
      </c>
      <c r="BL25" s="15">
        <v>719.05504679970954</v>
      </c>
      <c r="BM25" s="15">
        <v>637.3779841882988</v>
      </c>
      <c r="BN25" s="15">
        <v>17.109686042624944</v>
      </c>
      <c r="BO25" s="15">
        <v>795.35050666611653</v>
      </c>
      <c r="BP25" s="15">
        <v>2297.9319167839585</v>
      </c>
      <c r="BQ25" s="15">
        <v>663.59043481634774</v>
      </c>
      <c r="BR25" s="15">
        <v>1627.3849213167737</v>
      </c>
      <c r="BS25" s="15">
        <v>1558.2686850491314</v>
      </c>
      <c r="BT25" s="15">
        <v>633.09202195880391</v>
      </c>
      <c r="BU25" s="15">
        <v>580.44333748173153</v>
      </c>
      <c r="BV25" s="15">
        <v>874.54905806470049</v>
      </c>
      <c r="BW25" s="15">
        <v>1307.0652081812577</v>
      </c>
      <c r="BX25" s="15">
        <v>72.926281870856712</v>
      </c>
      <c r="BY25" s="15">
        <v>1347.2987460874831</v>
      </c>
      <c r="BZ25" s="15">
        <v>227.86055638549129</v>
      </c>
      <c r="CA25" s="15">
        <v>1230.2338793465119</v>
      </c>
      <c r="CB25" s="15">
        <v>763.64139206471145</v>
      </c>
      <c r="CC25" s="15">
        <v>26968.13544590108</v>
      </c>
      <c r="CD25" s="15">
        <v>76909.41</v>
      </c>
      <c r="CE25" s="52"/>
      <c r="CF25" s="45"/>
      <c r="CG25" s="46"/>
      <c r="CH25" s="47"/>
    </row>
    <row r="26" spans="1:86" s="11" customFormat="1" ht="25.5" customHeight="1" thickBot="1" x14ac:dyDescent="0.35">
      <c r="A26" s="4">
        <v>11</v>
      </c>
      <c r="B26" s="4" t="s">
        <v>111</v>
      </c>
      <c r="C26" s="17">
        <v>1260.3696275659852</v>
      </c>
      <c r="D26" s="17">
        <v>780.19230592156327</v>
      </c>
      <c r="E26" s="17">
        <v>289.25916458255779</v>
      </c>
      <c r="F26" s="17">
        <v>1358.0040444917199</v>
      </c>
      <c r="G26" s="17">
        <v>1014.8139785860399</v>
      </c>
      <c r="H26" s="17">
        <v>548.78125869693645</v>
      </c>
      <c r="I26" s="17">
        <v>911.50847330974875</v>
      </c>
      <c r="J26" s="17">
        <v>643.39191688922097</v>
      </c>
      <c r="K26" s="17">
        <v>1329.5642658164427</v>
      </c>
      <c r="L26" s="17">
        <v>223.112790453456</v>
      </c>
      <c r="M26" s="17">
        <v>1068.5041698184061</v>
      </c>
      <c r="N26" s="17">
        <v>412.20998970536726</v>
      </c>
      <c r="O26" s="17">
        <v>1684.4597499934396</v>
      </c>
      <c r="P26" s="17">
        <v>1027.3325401198379</v>
      </c>
      <c r="Q26" s="17">
        <v>1009.9013502764029</v>
      </c>
      <c r="R26" s="17">
        <v>571.63761093898199</v>
      </c>
      <c r="S26" s="17">
        <v>755.01577445734449</v>
      </c>
      <c r="T26" s="17">
        <v>1946.0625048725219</v>
      </c>
      <c r="U26" s="17">
        <v>807.72193777406198</v>
      </c>
      <c r="V26" s="17">
        <v>635.5129937762033</v>
      </c>
      <c r="W26" s="17">
        <v>236.70720023572554</v>
      </c>
      <c r="X26" s="17">
        <v>677.47397622151755</v>
      </c>
      <c r="Y26" s="17">
        <v>1120.9071612006983</v>
      </c>
      <c r="Z26" s="17">
        <v>2490.3587031617076</v>
      </c>
      <c r="AA26" s="17">
        <v>577.89706188822288</v>
      </c>
      <c r="AB26" s="17">
        <v>866.14207043960403</v>
      </c>
      <c r="AC26" s="17">
        <v>623.2137283703612</v>
      </c>
      <c r="AD26" s="17">
        <v>523.9072581530919</v>
      </c>
      <c r="AE26" s="17">
        <v>555.26287736079848</v>
      </c>
      <c r="AF26" s="17">
        <v>248.86466883772366</v>
      </c>
      <c r="AG26" s="17">
        <v>26198.091153915688</v>
      </c>
      <c r="AH26" s="17">
        <v>833.00076442628256</v>
      </c>
      <c r="AI26" s="17">
        <v>1362.0672522522709</v>
      </c>
      <c r="AJ26" s="17">
        <v>1048.5138376344853</v>
      </c>
      <c r="AK26" s="17">
        <v>656.19139951989564</v>
      </c>
      <c r="AL26" s="17">
        <v>2488.9125932308207</v>
      </c>
      <c r="AM26" s="17">
        <v>1027.2314506999905</v>
      </c>
      <c r="AN26" s="17">
        <v>322.64416335402967</v>
      </c>
      <c r="AO26" s="17">
        <v>1932.7392834959589</v>
      </c>
      <c r="AP26" s="17">
        <v>784.50715706610822</v>
      </c>
      <c r="AQ26" s="17">
        <v>643.19306635388273</v>
      </c>
      <c r="AR26" s="17">
        <v>11099.000968033728</v>
      </c>
      <c r="AS26" s="17">
        <v>565.77946542893505</v>
      </c>
      <c r="AT26" s="17">
        <v>753.05106910670088</v>
      </c>
      <c r="AU26" s="17">
        <v>392.24003970628348</v>
      </c>
      <c r="AV26" s="17">
        <v>340.11264398579152</v>
      </c>
      <c r="AW26" s="17">
        <v>170.68896703901271</v>
      </c>
      <c r="AX26" s="17">
        <v>387.02265485322374</v>
      </c>
      <c r="AY26" s="17">
        <v>161.68509823337973</v>
      </c>
      <c r="AZ26" s="17">
        <v>2770.5799383533267</v>
      </c>
      <c r="BA26" s="17">
        <v>600.37424780522224</v>
      </c>
      <c r="BB26" s="17">
        <v>420.99652433131166</v>
      </c>
      <c r="BC26" s="17">
        <v>2325.9510956002782</v>
      </c>
      <c r="BD26" s="17">
        <v>759.35845657172297</v>
      </c>
      <c r="BE26" s="17">
        <v>564.64662784785764</v>
      </c>
      <c r="BF26" s="17">
        <v>657.28615480129201</v>
      </c>
      <c r="BG26" s="17">
        <v>496.16795754870463</v>
      </c>
      <c r="BH26" s="17">
        <v>702.49323424031036</v>
      </c>
      <c r="BI26" s="17">
        <v>143.10452954629505</v>
      </c>
      <c r="BJ26" s="17">
        <v>365.95430263844423</v>
      </c>
      <c r="BK26" s="17">
        <v>888.07312143087711</v>
      </c>
      <c r="BL26" s="17">
        <v>554.71278108830415</v>
      </c>
      <c r="BM26" s="17">
        <v>659.94306708665226</v>
      </c>
      <c r="BN26" s="17">
        <v>349.01725452431435</v>
      </c>
      <c r="BO26" s="17">
        <v>466.28253857626902</v>
      </c>
      <c r="BP26" s="17">
        <v>1527.7820562765023</v>
      </c>
      <c r="BQ26" s="17">
        <v>675.19326897105714</v>
      </c>
      <c r="BR26" s="17">
        <v>475.84770898168694</v>
      </c>
      <c r="BS26" s="17">
        <v>1203.346404419618</v>
      </c>
      <c r="BT26" s="17">
        <v>650.39065310759599</v>
      </c>
      <c r="BU26" s="17">
        <v>1183.819135017925</v>
      </c>
      <c r="BV26" s="17">
        <v>1086.4570524143503</v>
      </c>
      <c r="BW26" s="17">
        <v>1014.8312436798197</v>
      </c>
      <c r="BX26" s="17">
        <v>318.04475669557047</v>
      </c>
      <c r="BY26" s="17">
        <v>1163.0261527827672</v>
      </c>
      <c r="BZ26" s="17">
        <v>347.83597629157788</v>
      </c>
      <c r="CA26" s="17">
        <v>666.60020461988233</v>
      </c>
      <c r="CB26" s="17">
        <v>285.30143280104727</v>
      </c>
      <c r="CC26" s="25">
        <v>20552.837939697256</v>
      </c>
      <c r="CD26" s="17">
        <v>60620.51</v>
      </c>
      <c r="CE26" s="52"/>
      <c r="CF26" s="45"/>
      <c r="CG26" s="46"/>
      <c r="CH26" s="47"/>
    </row>
    <row r="27" spans="1:86" s="11" customFormat="1" ht="25.2" thickBot="1" x14ac:dyDescent="0.35">
      <c r="A27" s="1" t="s">
        <v>112</v>
      </c>
      <c r="B27" s="5" t="s">
        <v>113</v>
      </c>
      <c r="C27" s="18">
        <f>C26+C25+C24+C23+C18+C17</f>
        <v>9118.3357833467016</v>
      </c>
      <c r="D27" s="18">
        <f>D26+D25+D24+D23+D18+D17</f>
        <v>8020.9608186272035</v>
      </c>
      <c r="E27" s="18">
        <f>E26+E25+E24+E23+E18+E17</f>
        <v>2616.4291999354164</v>
      </c>
      <c r="F27" s="18">
        <f>F26+F25+F24+F23+F18+F17</f>
        <v>9147.6025231389103</v>
      </c>
      <c r="G27" s="18">
        <f>G26+G25+G24+G23+G18+G17</f>
        <v>9169.5498335729262</v>
      </c>
      <c r="H27" s="18">
        <f t="shared" ref="H27:BS27" si="8">H26+H25+H24+H23+H18+H17</f>
        <v>3997.3691309324472</v>
      </c>
      <c r="I27" s="18">
        <f t="shared" si="8"/>
        <v>5498.1087380984109</v>
      </c>
      <c r="J27" s="18">
        <f t="shared" si="8"/>
        <v>5046.8588673988088</v>
      </c>
      <c r="K27" s="18">
        <f t="shared" si="8"/>
        <v>14125.18181621081</v>
      </c>
      <c r="L27" s="18">
        <f t="shared" si="8"/>
        <v>3308.4823587169067</v>
      </c>
      <c r="M27" s="18">
        <f t="shared" si="8"/>
        <v>13561.457579690483</v>
      </c>
      <c r="N27" s="18">
        <f t="shared" si="8"/>
        <v>4007.9722336500436</v>
      </c>
      <c r="O27" s="18">
        <f t="shared" si="8"/>
        <v>29403.851226864528</v>
      </c>
      <c r="P27" s="18">
        <f t="shared" si="8"/>
        <v>8590.9173245358343</v>
      </c>
      <c r="Q27" s="18">
        <f t="shared" si="8"/>
        <v>9034.176078024766</v>
      </c>
      <c r="R27" s="18">
        <f t="shared" si="8"/>
        <v>3984.3645415986471</v>
      </c>
      <c r="S27" s="18">
        <f t="shared" si="8"/>
        <v>6964.3574032311981</v>
      </c>
      <c r="T27" s="18">
        <f t="shared" si="8"/>
        <v>15458.12571564421</v>
      </c>
      <c r="U27" s="18">
        <f t="shared" si="8"/>
        <v>5661.0017609553997</v>
      </c>
      <c r="V27" s="18">
        <f t="shared" si="8"/>
        <v>4206.445228976173</v>
      </c>
      <c r="W27" s="18">
        <f t="shared" si="8"/>
        <v>2717.6062484091499</v>
      </c>
      <c r="X27" s="18">
        <f t="shared" si="8"/>
        <v>4121.0154476071039</v>
      </c>
      <c r="Y27" s="18">
        <f t="shared" si="8"/>
        <v>6288.3637969671272</v>
      </c>
      <c r="Z27" s="18">
        <f t="shared" si="8"/>
        <v>13691.312019157423</v>
      </c>
      <c r="AA27" s="18">
        <f t="shared" si="8"/>
        <v>5507.1094507264734</v>
      </c>
      <c r="AB27" s="18">
        <f t="shared" si="8"/>
        <v>7089.265045045755</v>
      </c>
      <c r="AC27" s="18">
        <f t="shared" si="8"/>
        <v>3903.1442861493069</v>
      </c>
      <c r="AD27" s="18">
        <f t="shared" si="8"/>
        <v>4533.4561165721407</v>
      </c>
      <c r="AE27" s="18">
        <f t="shared" si="8"/>
        <v>4675.8849635573788</v>
      </c>
      <c r="AF27" s="18">
        <f t="shared" si="8"/>
        <v>2393.1346827129732</v>
      </c>
      <c r="AG27" s="18">
        <f t="shared" si="8"/>
        <v>225841.84022005464</v>
      </c>
      <c r="AH27" s="18">
        <f t="shared" si="8"/>
        <v>7981.6785358987363</v>
      </c>
      <c r="AI27" s="18">
        <f t="shared" si="8"/>
        <v>9601.9245305162658</v>
      </c>
      <c r="AJ27" s="18">
        <f t="shared" si="8"/>
        <v>7401.8103471792465</v>
      </c>
      <c r="AK27" s="18">
        <f t="shared" si="8"/>
        <v>6603.7835118074827</v>
      </c>
      <c r="AL27" s="18">
        <f t="shared" si="8"/>
        <v>21512.599521267595</v>
      </c>
      <c r="AM27" s="18">
        <f t="shared" si="8"/>
        <v>6419.8286080987646</v>
      </c>
      <c r="AN27" s="18">
        <f t="shared" si="8"/>
        <v>4564.3593732456684</v>
      </c>
      <c r="AO27" s="18">
        <f t="shared" si="8"/>
        <v>18034.499171644162</v>
      </c>
      <c r="AP27" s="18">
        <f t="shared" si="8"/>
        <v>6409.0418191171111</v>
      </c>
      <c r="AQ27" s="18">
        <f t="shared" si="8"/>
        <v>7504.4654441897974</v>
      </c>
      <c r="AR27" s="18">
        <f t="shared" si="8"/>
        <v>96033.990862964827</v>
      </c>
      <c r="AS27" s="18">
        <f t="shared" si="8"/>
        <v>4196.7363569811341</v>
      </c>
      <c r="AT27" s="18">
        <f t="shared" si="8"/>
        <v>7303.4921399400291</v>
      </c>
      <c r="AU27" s="18">
        <f t="shared" si="8"/>
        <v>3143.7360858754409</v>
      </c>
      <c r="AV27" s="18">
        <f t="shared" si="8"/>
        <v>3972.0151482401216</v>
      </c>
      <c r="AW27" s="18">
        <f t="shared" si="8"/>
        <v>2866.03872565243</v>
      </c>
      <c r="AX27" s="18">
        <f t="shared" si="8"/>
        <v>4603.1931194654953</v>
      </c>
      <c r="AY27" s="18">
        <f t="shared" si="8"/>
        <v>1828.5754370009781</v>
      </c>
      <c r="AZ27" s="18">
        <f t="shared" si="8"/>
        <v>27913.78701315563</v>
      </c>
      <c r="BA27" s="18">
        <f t="shared" si="8"/>
        <v>5570.9740831849485</v>
      </c>
      <c r="BB27" s="18">
        <f t="shared" si="8"/>
        <v>2592.7913610002684</v>
      </c>
      <c r="BC27" s="18">
        <f t="shared" si="8"/>
        <v>20904.506502760862</v>
      </c>
      <c r="BD27" s="18">
        <f t="shared" si="8"/>
        <v>6008.564504495348</v>
      </c>
      <c r="BE27" s="18">
        <f t="shared" si="8"/>
        <v>4338.2677483074986</v>
      </c>
      <c r="BF27" s="18">
        <f t="shared" si="8"/>
        <v>5227.5746461142517</v>
      </c>
      <c r="BG27" s="18">
        <f t="shared" si="8"/>
        <v>3208.6806908711528</v>
      </c>
      <c r="BH27" s="18">
        <f t="shared" si="8"/>
        <v>5656.3976135547828</v>
      </c>
      <c r="BI27" s="18">
        <f t="shared" si="8"/>
        <v>1436.4045785358749</v>
      </c>
      <c r="BJ27" s="18">
        <f t="shared" si="8"/>
        <v>2857.4991294808142</v>
      </c>
      <c r="BK27" s="18">
        <f t="shared" si="8"/>
        <v>5879.7924626703198</v>
      </c>
      <c r="BL27" s="18">
        <f t="shared" si="8"/>
        <v>3966.2554570715442</v>
      </c>
      <c r="BM27" s="18">
        <f t="shared" si="8"/>
        <v>5450.6569188032399</v>
      </c>
      <c r="BN27" s="18">
        <f t="shared" si="8"/>
        <v>2254.0984098558383</v>
      </c>
      <c r="BO27" s="18">
        <f t="shared" si="8"/>
        <v>4982.5352025816028</v>
      </c>
      <c r="BP27" s="18">
        <f t="shared" si="8"/>
        <v>11555.347312214992</v>
      </c>
      <c r="BQ27" s="18">
        <f t="shared" si="8"/>
        <v>5670.0065491665819</v>
      </c>
      <c r="BR27" s="18">
        <f t="shared" si="8"/>
        <v>6252.1898178582805</v>
      </c>
      <c r="BS27" s="18">
        <f t="shared" si="8"/>
        <v>8401.8839662129503</v>
      </c>
      <c r="BT27" s="18">
        <f t="shared" ref="BT27:CD27" si="9">BT26+BT25+BT24+BT23+BT18+BT17</f>
        <v>4768.8070129073367</v>
      </c>
      <c r="BU27" s="18">
        <f t="shared" si="9"/>
        <v>5568.1250405255587</v>
      </c>
      <c r="BV27" s="18">
        <f t="shared" si="9"/>
        <v>7431.3226496026346</v>
      </c>
      <c r="BW27" s="18">
        <f t="shared" si="9"/>
        <v>7304.4401269409209</v>
      </c>
      <c r="BX27" s="18">
        <f t="shared" si="9"/>
        <v>3358.4864412041716</v>
      </c>
      <c r="BY27" s="18">
        <f t="shared" si="9"/>
        <v>11208.260422740721</v>
      </c>
      <c r="BZ27" s="18">
        <f t="shared" si="9"/>
        <v>3036.813016071404</v>
      </c>
      <c r="CA27" s="18">
        <f t="shared" si="9"/>
        <v>5948.9369277043224</v>
      </c>
      <c r="CB27" s="18">
        <f t="shared" si="9"/>
        <v>5116.1733113866521</v>
      </c>
      <c r="CC27" s="18">
        <f t="shared" si="9"/>
        <v>165955.79190382487</v>
      </c>
      <c r="CD27" s="18">
        <f t="shared" si="9"/>
        <v>515745.41000000003</v>
      </c>
      <c r="CE27" s="52"/>
      <c r="CF27" s="45"/>
      <c r="CG27" s="46"/>
      <c r="CH27" s="47"/>
    </row>
    <row r="28" spans="1:86" s="11" customFormat="1" ht="69" thickBot="1" x14ac:dyDescent="0.35">
      <c r="A28" s="6" t="s">
        <v>114</v>
      </c>
      <c r="B28" s="7" t="s">
        <v>115</v>
      </c>
      <c r="C28" s="26">
        <f>SUM(C12+C16+C27)</f>
        <v>19229.159101578767</v>
      </c>
      <c r="D28" s="26">
        <f>SUM(D12+D16+D27)</f>
        <v>17254.916888621286</v>
      </c>
      <c r="E28" s="26">
        <f>SUM(E12+E16+E27)</f>
        <v>6847.7921402176271</v>
      </c>
      <c r="F28" s="26">
        <f>SUM(F12+F16+F27)</f>
        <v>20103.324828917383</v>
      </c>
      <c r="G28" s="26">
        <f>SUM(G12+G16+G27)</f>
        <v>19561.164030149725</v>
      </c>
      <c r="H28" s="26">
        <f t="shared" ref="H28:BS28" si="10">SUM(H12+H16+H27)</f>
        <v>9516.1360243019299</v>
      </c>
      <c r="I28" s="26">
        <f t="shared" si="10"/>
        <v>13456.933681264025</v>
      </c>
      <c r="J28" s="26">
        <f t="shared" si="10"/>
        <v>14292.590257049589</v>
      </c>
      <c r="K28" s="26">
        <f t="shared" si="10"/>
        <v>33632.246041954146</v>
      </c>
      <c r="L28" s="26">
        <f t="shared" si="10"/>
        <v>7690.6066211797261</v>
      </c>
      <c r="M28" s="26">
        <f t="shared" si="10"/>
        <v>29231.83530396489</v>
      </c>
      <c r="N28" s="26">
        <f t="shared" si="10"/>
        <v>9376.5267385830321</v>
      </c>
      <c r="O28" s="26">
        <f t="shared" si="10"/>
        <v>96057.796780066114</v>
      </c>
      <c r="P28" s="26">
        <f t="shared" si="10"/>
        <v>21419.810440030618</v>
      </c>
      <c r="Q28" s="26">
        <f t="shared" si="10"/>
        <v>19692.22416814023</v>
      </c>
      <c r="R28" s="26">
        <f t="shared" si="10"/>
        <v>8519.706547216485</v>
      </c>
      <c r="S28" s="26">
        <f t="shared" si="10"/>
        <v>13670.403864624041</v>
      </c>
      <c r="T28" s="26">
        <f t="shared" si="10"/>
        <v>38248.939698939525</v>
      </c>
      <c r="U28" s="26">
        <f t="shared" si="10"/>
        <v>11531.99485917086</v>
      </c>
      <c r="V28" s="26">
        <f t="shared" si="10"/>
        <v>7477.5675032434056</v>
      </c>
      <c r="W28" s="26">
        <f t="shared" si="10"/>
        <v>7006.5995294542836</v>
      </c>
      <c r="X28" s="26">
        <f t="shared" si="10"/>
        <v>7467.5296306451419</v>
      </c>
      <c r="Y28" s="26">
        <f t="shared" si="10"/>
        <v>13785.273123545299</v>
      </c>
      <c r="Z28" s="26">
        <f t="shared" si="10"/>
        <v>27074.5339817272</v>
      </c>
      <c r="AA28" s="26">
        <f t="shared" si="10"/>
        <v>10935.593535140191</v>
      </c>
      <c r="AB28" s="26">
        <f t="shared" si="10"/>
        <v>13847.038517885008</v>
      </c>
      <c r="AC28" s="26">
        <f t="shared" si="10"/>
        <v>6911.3367419991173</v>
      </c>
      <c r="AD28" s="26">
        <f t="shared" si="10"/>
        <v>9357.3538937112789</v>
      </c>
      <c r="AE28" s="26">
        <f t="shared" si="10"/>
        <v>7813.7636819186891</v>
      </c>
      <c r="AF28" s="26">
        <f t="shared" si="10"/>
        <v>4623.9598961315914</v>
      </c>
      <c r="AG28" s="26">
        <f t="shared" si="10"/>
        <v>525634.65805137123</v>
      </c>
      <c r="AH28" s="26">
        <f t="shared" si="10"/>
        <v>18458.265073117873</v>
      </c>
      <c r="AI28" s="26">
        <f t="shared" si="10"/>
        <v>17904.665794992765</v>
      </c>
      <c r="AJ28" s="26">
        <f t="shared" si="10"/>
        <v>13604.337938969224</v>
      </c>
      <c r="AK28" s="26">
        <f t="shared" si="10"/>
        <v>13263.108846009447</v>
      </c>
      <c r="AL28" s="26">
        <f t="shared" si="10"/>
        <v>38283.828407074339</v>
      </c>
      <c r="AM28" s="26">
        <f t="shared" si="10"/>
        <v>10396.598600514542</v>
      </c>
      <c r="AN28" s="26">
        <f t="shared" si="10"/>
        <v>8777.4408181152248</v>
      </c>
      <c r="AO28" s="26">
        <f t="shared" si="10"/>
        <v>33533.013538615873</v>
      </c>
      <c r="AP28" s="26">
        <f t="shared" si="10"/>
        <v>12383.513117485221</v>
      </c>
      <c r="AQ28" s="26">
        <f t="shared" si="10"/>
        <v>16891.455366853785</v>
      </c>
      <c r="AR28" s="26">
        <f t="shared" si="10"/>
        <v>183496.51616325299</v>
      </c>
      <c r="AS28" s="26">
        <f t="shared" si="10"/>
        <v>9275.8905371782694</v>
      </c>
      <c r="AT28" s="26">
        <f t="shared" si="10"/>
        <v>12277.272048414281</v>
      </c>
      <c r="AU28" s="26">
        <f t="shared" si="10"/>
        <v>6485.2672704785064</v>
      </c>
      <c r="AV28" s="26">
        <f t="shared" si="10"/>
        <v>11324.277349266838</v>
      </c>
      <c r="AW28" s="26">
        <f t="shared" si="10"/>
        <v>6429.8385753065468</v>
      </c>
      <c r="AX28" s="26">
        <f t="shared" si="10"/>
        <v>10548.288295167065</v>
      </c>
      <c r="AY28" s="26">
        <f t="shared" si="10"/>
        <v>3688.5863661007047</v>
      </c>
      <c r="AZ28" s="26">
        <f t="shared" si="10"/>
        <v>60029.420441912211</v>
      </c>
      <c r="BA28" s="26">
        <f t="shared" si="10"/>
        <v>8886.3893650744576</v>
      </c>
      <c r="BB28" s="26">
        <f t="shared" si="10"/>
        <v>6285.5624670093148</v>
      </c>
      <c r="BC28" s="26">
        <f t="shared" si="10"/>
        <v>36068.0236946675</v>
      </c>
      <c r="BD28" s="26">
        <f t="shared" si="10"/>
        <v>9622.124086791644</v>
      </c>
      <c r="BE28" s="26">
        <f t="shared" si="10"/>
        <v>7657.0926386779347</v>
      </c>
      <c r="BF28" s="26">
        <f t="shared" si="10"/>
        <v>9259.4054103119397</v>
      </c>
      <c r="BG28" s="26">
        <f t="shared" si="10"/>
        <v>6513.7073807814759</v>
      </c>
      <c r="BH28" s="26">
        <f t="shared" si="10"/>
        <v>10155.984152879113</v>
      </c>
      <c r="BI28" s="26">
        <f t="shared" si="10"/>
        <v>2729.8898626961245</v>
      </c>
      <c r="BJ28" s="26">
        <f t="shared" si="10"/>
        <v>5739.4276687341116</v>
      </c>
      <c r="BK28" s="26">
        <f t="shared" si="10"/>
        <v>10964.250297717112</v>
      </c>
      <c r="BL28" s="26">
        <f t="shared" si="10"/>
        <v>7734.1404562033586</v>
      </c>
      <c r="BM28" s="26">
        <f t="shared" si="10"/>
        <v>8827.755253958956</v>
      </c>
      <c r="BN28" s="26">
        <f t="shared" si="10"/>
        <v>4527.1816881898867</v>
      </c>
      <c r="BO28" s="26">
        <f t="shared" si="10"/>
        <v>8355.898073803528</v>
      </c>
      <c r="BP28" s="26">
        <f t="shared" si="10"/>
        <v>18415.958951466877</v>
      </c>
      <c r="BQ28" s="26">
        <f t="shared" si="10"/>
        <v>11239.129117582703</v>
      </c>
      <c r="BR28" s="26">
        <f t="shared" si="10"/>
        <v>9045.3429450186668</v>
      </c>
      <c r="BS28" s="26">
        <f t="shared" si="10"/>
        <v>14259.98701764947</v>
      </c>
      <c r="BT28" s="26">
        <f t="shared" ref="BT28:CD28" si="11">SUM(BT12+BT16+BT27)</f>
        <v>8162.9298692663815</v>
      </c>
      <c r="BU28" s="26">
        <f t="shared" si="11"/>
        <v>9147.3105614140368</v>
      </c>
      <c r="BV28" s="26">
        <f t="shared" si="11"/>
        <v>12058.418617112033</v>
      </c>
      <c r="BW28" s="26">
        <f t="shared" si="11"/>
        <v>11138.446811657501</v>
      </c>
      <c r="BX28" s="26">
        <f t="shared" si="11"/>
        <v>6381.0951932005692</v>
      </c>
      <c r="BY28" s="26">
        <f t="shared" si="11"/>
        <v>18462.18832305081</v>
      </c>
      <c r="BZ28" s="26">
        <f t="shared" si="11"/>
        <v>6218.3381125881242</v>
      </c>
      <c r="CA28" s="26">
        <f t="shared" si="11"/>
        <v>11306.79350656828</v>
      </c>
      <c r="CB28" s="26">
        <f t="shared" si="11"/>
        <v>12424.57217854943</v>
      </c>
      <c r="CC28" s="26">
        <f t="shared" si="11"/>
        <v>291587.0550411166</v>
      </c>
      <c r="CD28" s="26">
        <f t="shared" si="11"/>
        <v>1060747.6499999999</v>
      </c>
      <c r="CE28" s="52"/>
      <c r="CF28" s="45"/>
      <c r="CG28" s="46"/>
      <c r="CH28" s="47"/>
    </row>
    <row r="29" spans="1:86" s="11" customFormat="1" ht="78.75" customHeight="1" thickBot="1" x14ac:dyDescent="0.35">
      <c r="A29" s="1" t="s">
        <v>116</v>
      </c>
      <c r="B29" s="8" t="s">
        <v>117</v>
      </c>
      <c r="C29" s="18">
        <f t="shared" ref="C29:BN29" si="12">C28*$CD$29/$CD$28</f>
        <v>20504.64913606062</v>
      </c>
      <c r="D29" s="18">
        <f t="shared" si="12"/>
        <v>18399.453392843254</v>
      </c>
      <c r="E29" s="18">
        <f t="shared" si="12"/>
        <v>7302.0132835818013</v>
      </c>
      <c r="F29" s="18">
        <f t="shared" si="12"/>
        <v>21436.799181268569</v>
      </c>
      <c r="G29" s="18">
        <f t="shared" si="12"/>
        <v>20858.676295325808</v>
      </c>
      <c r="H29" s="18">
        <f t="shared" si="12"/>
        <v>10147.351180495334</v>
      </c>
      <c r="I29" s="18">
        <f t="shared" si="12"/>
        <v>14349.546026633107</v>
      </c>
      <c r="J29" s="18">
        <f t="shared" si="12"/>
        <v>15240.632568390307</v>
      </c>
      <c r="K29" s="18">
        <f t="shared" si="12"/>
        <v>35863.107747198039</v>
      </c>
      <c r="L29" s="18">
        <f t="shared" si="12"/>
        <v>8200.7325217777143</v>
      </c>
      <c r="M29" s="18">
        <f t="shared" si="12"/>
        <v>31170.813208451666</v>
      </c>
      <c r="N29" s="18">
        <f t="shared" si="12"/>
        <v>9998.4814662930621</v>
      </c>
      <c r="O29" s="18">
        <f t="shared" si="12"/>
        <v>102429.40990573826</v>
      </c>
      <c r="P29" s="18">
        <f t="shared" si="12"/>
        <v>22840.608646152188</v>
      </c>
      <c r="Q29" s="18">
        <f t="shared" si="12"/>
        <v>20998.429787978454</v>
      </c>
      <c r="R29" s="18">
        <f t="shared" si="12"/>
        <v>9084.8275044190395</v>
      </c>
      <c r="S29" s="18">
        <f t="shared" si="12"/>
        <v>14577.175908297992</v>
      </c>
      <c r="T29" s="18">
        <f t="shared" si="12"/>
        <v>40786.03147491267</v>
      </c>
      <c r="U29" s="18">
        <f t="shared" si="12"/>
        <v>12296.924019248418</v>
      </c>
      <c r="V29" s="18">
        <f t="shared" si="12"/>
        <v>7973.5622985524333</v>
      </c>
      <c r="W29" s="18">
        <f t="shared" si="12"/>
        <v>7471.3545313872819</v>
      </c>
      <c r="X29" s="18">
        <f t="shared" si="12"/>
        <v>7962.8586034707814</v>
      </c>
      <c r="Y29" s="18">
        <f t="shared" si="12"/>
        <v>14699.664564107508</v>
      </c>
      <c r="Z29" s="18">
        <f t="shared" si="12"/>
        <v>28870.415855682779</v>
      </c>
      <c r="AA29" s="18">
        <f t="shared" si="12"/>
        <v>11660.962777837354</v>
      </c>
      <c r="AB29" s="18">
        <f t="shared" si="12"/>
        <v>14765.526921010165</v>
      </c>
      <c r="AC29" s="18">
        <f t="shared" si="12"/>
        <v>7369.7728645981742</v>
      </c>
      <c r="AD29" s="18">
        <f t="shared" si="12"/>
        <v>9978.0368667680032</v>
      </c>
      <c r="AE29" s="18">
        <f t="shared" si="12"/>
        <v>8332.0587178812984</v>
      </c>
      <c r="AF29" s="18">
        <f t="shared" si="12"/>
        <v>4930.6719440274019</v>
      </c>
      <c r="AG29" s="18">
        <f t="shared" si="12"/>
        <v>560500.54920038942</v>
      </c>
      <c r="AH29" s="18">
        <f t="shared" si="12"/>
        <v>19682.620908451998</v>
      </c>
      <c r="AI29" s="18">
        <f t="shared" si="12"/>
        <v>19092.300816971772</v>
      </c>
      <c r="AJ29" s="18">
        <f t="shared" si="12"/>
        <v>14506.727761385013</v>
      </c>
      <c r="AK29" s="18">
        <f t="shared" si="12"/>
        <v>14142.864589355717</v>
      </c>
      <c r="AL29" s="18">
        <f t="shared" si="12"/>
        <v>40823.234387184384</v>
      </c>
      <c r="AM29" s="18">
        <f t="shared" si="12"/>
        <v>11086.215751083311</v>
      </c>
      <c r="AN29" s="18">
        <f t="shared" si="12"/>
        <v>9359.6575563833594</v>
      </c>
      <c r="AO29" s="18">
        <f t="shared" si="12"/>
        <v>35757.293049160769</v>
      </c>
      <c r="AP29" s="18">
        <f t="shared" si="12"/>
        <v>13204.924365360894</v>
      </c>
      <c r="AQ29" s="18">
        <f t="shared" si="12"/>
        <v>18011.883091982341</v>
      </c>
      <c r="AR29" s="18">
        <f t="shared" si="12"/>
        <v>195668.03008604076</v>
      </c>
      <c r="AS29" s="18">
        <f t="shared" si="12"/>
        <v>9891.1699614430581</v>
      </c>
      <c r="AT29" s="18">
        <f t="shared" si="12"/>
        <v>13091.636216168725</v>
      </c>
      <c r="AU29" s="18">
        <f t="shared" si="12"/>
        <v>6915.4417638481882</v>
      </c>
      <c r="AV29" s="18">
        <f t="shared" si="12"/>
        <v>12075.428391826599</v>
      </c>
      <c r="AW29" s="18">
        <f t="shared" si="12"/>
        <v>6856.3364259305572</v>
      </c>
      <c r="AX29" s="18">
        <f t="shared" si="12"/>
        <v>11247.96718025271</v>
      </c>
      <c r="AY29" s="18">
        <f t="shared" si="12"/>
        <v>3933.2541191955761</v>
      </c>
      <c r="AZ29" s="18">
        <f t="shared" si="12"/>
        <v>64011.23405866541</v>
      </c>
      <c r="BA29" s="18">
        <f t="shared" si="12"/>
        <v>9475.8327732756698</v>
      </c>
      <c r="BB29" s="18">
        <f t="shared" si="12"/>
        <v>6702.490333975963</v>
      </c>
      <c r="BC29" s="18">
        <f t="shared" si="12"/>
        <v>38460.453053797748</v>
      </c>
      <c r="BD29" s="18">
        <f t="shared" si="12"/>
        <v>10260.369540917762</v>
      </c>
      <c r="BE29" s="18">
        <f t="shared" si="12"/>
        <v>8164.9955221137561</v>
      </c>
      <c r="BF29" s="18">
        <f t="shared" si="12"/>
        <v>9873.5913590417804</v>
      </c>
      <c r="BG29" s="18">
        <f t="shared" si="12"/>
        <v>6945.7683361165182</v>
      </c>
      <c r="BH29" s="18">
        <f t="shared" si="12"/>
        <v>10829.64109798647</v>
      </c>
      <c r="BI29" s="18">
        <f t="shared" si="12"/>
        <v>2910.9662840158721</v>
      </c>
      <c r="BJ29" s="18">
        <f t="shared" si="12"/>
        <v>6120.129849023353</v>
      </c>
      <c r="BK29" s="18">
        <f t="shared" si="12"/>
        <v>11691.520373149304</v>
      </c>
      <c r="BL29" s="18">
        <f t="shared" si="12"/>
        <v>8247.1540011565739</v>
      </c>
      <c r="BM29" s="18">
        <f t="shared" si="12"/>
        <v>9413.3094008558419</v>
      </c>
      <c r="BN29" s="18">
        <f t="shared" si="12"/>
        <v>4827.4743373417068</v>
      </c>
      <c r="BO29" s="18">
        <f t="shared" ref="BO29:CC29" si="13">BO28*$CD$29/$CD$28</f>
        <v>8910.1534453453569</v>
      </c>
      <c r="BP29" s="18">
        <f t="shared" si="13"/>
        <v>19637.508577945046</v>
      </c>
      <c r="BQ29" s="18">
        <f t="shared" si="13"/>
        <v>11984.632189766164</v>
      </c>
      <c r="BR29" s="18">
        <f t="shared" si="13"/>
        <v>9645.3299087697105</v>
      </c>
      <c r="BS29" s="18">
        <f t="shared" si="13"/>
        <v>15205.866722361006</v>
      </c>
      <c r="BT29" s="18">
        <f t="shared" si="13"/>
        <v>8704.3854599879051</v>
      </c>
      <c r="BU29" s="18">
        <f t="shared" si="13"/>
        <v>9754.0611427452968</v>
      </c>
      <c r="BV29" s="18">
        <f t="shared" si="13"/>
        <v>12858.26601015139</v>
      </c>
      <c r="BW29" s="18">
        <f t="shared" si="13"/>
        <v>11877.271522235138</v>
      </c>
      <c r="BX29" s="18">
        <f t="shared" si="13"/>
        <v>6804.359844817036</v>
      </c>
      <c r="BY29" s="18">
        <f t="shared" si="13"/>
        <v>19686.804391615406</v>
      </c>
      <c r="BZ29" s="18">
        <f t="shared" si="13"/>
        <v>6630.8069185170134</v>
      </c>
      <c r="CA29" s="18">
        <f t="shared" si="13"/>
        <v>12056.784827737798</v>
      </c>
      <c r="CB29" s="18">
        <f t="shared" si="13"/>
        <v>13248.706916461038</v>
      </c>
      <c r="CC29" s="18">
        <f t="shared" si="13"/>
        <v>310928.32633250242</v>
      </c>
      <c r="CD29" s="18">
        <v>1131108.1399999999</v>
      </c>
      <c r="CE29" s="52"/>
      <c r="CF29" s="45"/>
      <c r="CG29" s="46"/>
      <c r="CH29" s="47"/>
    </row>
    <row r="30" spans="1:86" ht="32.25" customHeight="1" thickBot="1" x14ac:dyDescent="0.35">
      <c r="A30" s="56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48"/>
      <c r="CG30" s="49"/>
      <c r="CH30" s="50"/>
    </row>
    <row r="31" spans="1:86" ht="17.399999999999999" x14ac:dyDescent="0.3"/>
    <row r="32" spans="1:86" ht="17.399999999999999" x14ac:dyDescent="0.3"/>
  </sheetData>
  <mergeCells count="93">
    <mergeCell ref="A30:CE30"/>
    <mergeCell ref="CB2:CB4"/>
    <mergeCell ref="CC2:CC4"/>
    <mergeCell ref="CD2:CD4"/>
    <mergeCell ref="BV2:BV4"/>
    <mergeCell ref="BW2:BW4"/>
    <mergeCell ref="BX2:BX4"/>
    <mergeCell ref="BY2:BY4"/>
    <mergeCell ref="BZ2:BZ4"/>
    <mergeCell ref="CA2:CA4"/>
    <mergeCell ref="BP2:BP4"/>
    <mergeCell ref="BQ2:BQ4"/>
    <mergeCell ref="BR2:BR4"/>
    <mergeCell ref="BS2:BS4"/>
    <mergeCell ref="BT2:BT4"/>
    <mergeCell ref="BU2:BU4"/>
    <mergeCell ref="BB2:BB4"/>
    <mergeCell ref="BO2:BO4"/>
    <mergeCell ref="BD2:BD4"/>
    <mergeCell ref="BE2:BE4"/>
    <mergeCell ref="BF2:BF4"/>
    <mergeCell ref="BG2:BG4"/>
    <mergeCell ref="BH2:BH4"/>
    <mergeCell ref="BI2:BI4"/>
    <mergeCell ref="BJ2:BJ4"/>
    <mergeCell ref="BK2:BK4"/>
    <mergeCell ref="BL2:BL4"/>
    <mergeCell ref="BM2:BM4"/>
    <mergeCell ref="BN2:BN4"/>
    <mergeCell ref="AK2:AK4"/>
    <mergeCell ref="AL2:AL4"/>
    <mergeCell ref="BC2:BC4"/>
    <mergeCell ref="AN2:AN4"/>
    <mergeCell ref="AO2:AO4"/>
    <mergeCell ref="AP2:AP4"/>
    <mergeCell ref="AQ2:AQ4"/>
    <mergeCell ref="AR2:AR4"/>
    <mergeCell ref="AS2:AS4"/>
    <mergeCell ref="AU2:AU4"/>
    <mergeCell ref="AV2:AV4"/>
    <mergeCell ref="AW2:AW4"/>
    <mergeCell ref="AX2:AX4"/>
    <mergeCell ref="AY2:AY4"/>
    <mergeCell ref="AZ2:AZ4"/>
    <mergeCell ref="BA2:BA4"/>
    <mergeCell ref="CF1:CH30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AS1:AZ1"/>
    <mergeCell ref="BA1:BK1"/>
    <mergeCell ref="BL1:BU1"/>
    <mergeCell ref="BV1:CD1"/>
    <mergeCell ref="CE1:CE29"/>
    <mergeCell ref="AT2:AT4"/>
    <mergeCell ref="A1:A4"/>
    <mergeCell ref="B1:B4"/>
    <mergeCell ref="C1:M1"/>
    <mergeCell ref="N1:W1"/>
    <mergeCell ref="X1:AG1"/>
    <mergeCell ref="AA2:AA4"/>
    <mergeCell ref="P2:P4"/>
    <mergeCell ref="Q2:Q4"/>
    <mergeCell ref="R2:R4"/>
    <mergeCell ref="S2:S4"/>
    <mergeCell ref="T2:T4"/>
    <mergeCell ref="U2:U4"/>
    <mergeCell ref="V2:V4"/>
    <mergeCell ref="W2:W4"/>
    <mergeCell ref="X2:X4"/>
    <mergeCell ref="Y2:Y4"/>
    <mergeCell ref="AH1:AR1"/>
    <mergeCell ref="L2:L4"/>
    <mergeCell ref="M2:M4"/>
    <mergeCell ref="N2:N4"/>
    <mergeCell ref="O2:O4"/>
    <mergeCell ref="Z2:Z4"/>
    <mergeCell ref="AM2:AM4"/>
    <mergeCell ref="AB2:AB4"/>
    <mergeCell ref="AC2:AC4"/>
    <mergeCell ref="AD2:AD4"/>
    <mergeCell ref="AE2:AE4"/>
    <mergeCell ref="AF2:AF4"/>
    <mergeCell ref="AG2:AG4"/>
    <mergeCell ref="AH2:AH4"/>
    <mergeCell ref="AI2:AI4"/>
    <mergeCell ref="AJ2:A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2022-03-29T12:51:25Z</dcterms:modified>
</cp:coreProperties>
</file>