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D18" i="1" l="1"/>
  <c r="CD27" i="1" s="1"/>
  <c r="CC18" i="1"/>
  <c r="CC27" i="1" s="1"/>
  <c r="CB18" i="1"/>
  <c r="CB27" i="1" s="1"/>
  <c r="CA18" i="1"/>
  <c r="CA27" i="1" s="1"/>
  <c r="BZ18" i="1"/>
  <c r="BZ27" i="1" s="1"/>
  <c r="BY18" i="1"/>
  <c r="BY27" i="1" s="1"/>
  <c r="BX18" i="1"/>
  <c r="BX27" i="1" s="1"/>
  <c r="BW18" i="1"/>
  <c r="BW27" i="1" s="1"/>
  <c r="BV18" i="1"/>
  <c r="BV27" i="1" s="1"/>
  <c r="BU18" i="1"/>
  <c r="BU27" i="1" s="1"/>
  <c r="BT18" i="1"/>
  <c r="BT27" i="1" s="1"/>
  <c r="BS18" i="1"/>
  <c r="BS27" i="1" s="1"/>
  <c r="BR18" i="1"/>
  <c r="BR27" i="1" s="1"/>
  <c r="BQ18" i="1"/>
  <c r="BQ27" i="1" s="1"/>
  <c r="BP18" i="1"/>
  <c r="BP27" i="1" s="1"/>
  <c r="BO18" i="1"/>
  <c r="BO27" i="1" s="1"/>
  <c r="BN18" i="1"/>
  <c r="BN27" i="1" s="1"/>
  <c r="BM18" i="1"/>
  <c r="BM27" i="1" s="1"/>
  <c r="BL18" i="1"/>
  <c r="BL27" i="1" s="1"/>
  <c r="BK18" i="1"/>
  <c r="BK27" i="1" s="1"/>
  <c r="BJ18" i="1"/>
  <c r="BJ27" i="1" s="1"/>
  <c r="BI18" i="1"/>
  <c r="BI27" i="1" s="1"/>
  <c r="BH18" i="1"/>
  <c r="BH27" i="1" s="1"/>
  <c r="BG18" i="1"/>
  <c r="BG27" i="1" s="1"/>
  <c r="BF18" i="1"/>
  <c r="BF27" i="1" s="1"/>
  <c r="BE18" i="1"/>
  <c r="BE27" i="1" s="1"/>
  <c r="BD18" i="1"/>
  <c r="BD27" i="1" s="1"/>
  <c r="BC18" i="1"/>
  <c r="BC27" i="1" s="1"/>
  <c r="BB18" i="1"/>
  <c r="BB27" i="1" s="1"/>
  <c r="BA18" i="1"/>
  <c r="BA27" i="1" s="1"/>
  <c r="AZ18" i="1"/>
  <c r="AZ27" i="1" s="1"/>
  <c r="AY18" i="1"/>
  <c r="AY27" i="1" s="1"/>
  <c r="AX18" i="1"/>
  <c r="AX27" i="1" s="1"/>
  <c r="AW18" i="1"/>
  <c r="AW27" i="1" s="1"/>
  <c r="AV18" i="1"/>
  <c r="AV27" i="1" s="1"/>
  <c r="AU18" i="1"/>
  <c r="AU27" i="1" s="1"/>
  <c r="AT18" i="1"/>
  <c r="AT27" i="1" s="1"/>
  <c r="AS18" i="1"/>
  <c r="AS27" i="1" s="1"/>
  <c r="AR18" i="1"/>
  <c r="AR27" i="1" s="1"/>
  <c r="AQ18" i="1"/>
  <c r="AQ27" i="1" s="1"/>
  <c r="AP18" i="1"/>
  <c r="AP27" i="1" s="1"/>
  <c r="AO18" i="1"/>
  <c r="AO27" i="1" s="1"/>
  <c r="AN18" i="1"/>
  <c r="AN27" i="1" s="1"/>
  <c r="AM18" i="1"/>
  <c r="AM27" i="1" s="1"/>
  <c r="AL18" i="1"/>
  <c r="AL27" i="1" s="1"/>
  <c r="AK18" i="1"/>
  <c r="AK27" i="1" s="1"/>
  <c r="AJ18" i="1"/>
  <c r="AJ27" i="1" s="1"/>
  <c r="AI18" i="1"/>
  <c r="AI27" i="1" s="1"/>
  <c r="AH18" i="1"/>
  <c r="AH27" i="1" s="1"/>
  <c r="AG18" i="1"/>
  <c r="AG27" i="1" s="1"/>
  <c r="AF18" i="1"/>
  <c r="AF27" i="1" s="1"/>
  <c r="AE18" i="1"/>
  <c r="AE27" i="1" s="1"/>
  <c r="AD18" i="1"/>
  <c r="AD27" i="1" s="1"/>
  <c r="AC18" i="1"/>
  <c r="AC27" i="1" s="1"/>
  <c r="AB18" i="1"/>
  <c r="AB27" i="1" s="1"/>
  <c r="AA18" i="1"/>
  <c r="AA27" i="1" s="1"/>
  <c r="Z18" i="1"/>
  <c r="Z27" i="1" s="1"/>
  <c r="Y18" i="1"/>
  <c r="Y27" i="1" s="1"/>
  <c r="X18" i="1"/>
  <c r="X27" i="1" s="1"/>
  <c r="W18" i="1"/>
  <c r="W27" i="1" s="1"/>
  <c r="V18" i="1"/>
  <c r="V27" i="1" s="1"/>
  <c r="U18" i="1"/>
  <c r="U27" i="1" s="1"/>
  <c r="T18" i="1"/>
  <c r="T27" i="1" s="1"/>
  <c r="S18" i="1"/>
  <c r="S27" i="1" s="1"/>
  <c r="R18" i="1"/>
  <c r="R27" i="1" s="1"/>
  <c r="Q18" i="1"/>
  <c r="Q27" i="1" s="1"/>
  <c r="P18" i="1"/>
  <c r="P27" i="1" s="1"/>
  <c r="O18" i="1"/>
  <c r="O27" i="1" s="1"/>
  <c r="N18" i="1"/>
  <c r="N27" i="1" s="1"/>
  <c r="M18" i="1"/>
  <c r="M27" i="1" s="1"/>
  <c r="L18" i="1"/>
  <c r="L27" i="1" s="1"/>
  <c r="K18" i="1"/>
  <c r="K27" i="1" s="1"/>
  <c r="J18" i="1"/>
  <c r="J27" i="1" s="1"/>
  <c r="I18" i="1"/>
  <c r="I27" i="1" s="1"/>
  <c r="H18" i="1"/>
  <c r="H27" i="1" s="1"/>
  <c r="G18" i="1"/>
  <c r="G27" i="1" s="1"/>
  <c r="F18" i="1"/>
  <c r="F27" i="1" s="1"/>
  <c r="E18" i="1"/>
  <c r="E27" i="1" s="1"/>
  <c r="D18" i="1"/>
  <c r="D27" i="1" s="1"/>
  <c r="C18" i="1"/>
  <c r="C27" i="1" s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CD6" i="1"/>
  <c r="CD12" i="1" s="1"/>
  <c r="CC6" i="1"/>
  <c r="CC12" i="1" s="1"/>
  <c r="CB6" i="1"/>
  <c r="CB12" i="1" s="1"/>
  <c r="CB28" i="1" s="1"/>
  <c r="CA6" i="1"/>
  <c r="CA12" i="1" s="1"/>
  <c r="BZ6" i="1"/>
  <c r="BZ12" i="1" s="1"/>
  <c r="BZ28" i="1" s="1"/>
  <c r="BY6" i="1"/>
  <c r="BY12" i="1" s="1"/>
  <c r="BY28" i="1" s="1"/>
  <c r="BX6" i="1"/>
  <c r="BX12" i="1" s="1"/>
  <c r="BX28" i="1" s="1"/>
  <c r="BW6" i="1"/>
  <c r="BW12" i="1" s="1"/>
  <c r="BW28" i="1" s="1"/>
  <c r="BV6" i="1"/>
  <c r="BV12" i="1" s="1"/>
  <c r="BV28" i="1" s="1"/>
  <c r="BU6" i="1"/>
  <c r="BU12" i="1" s="1"/>
  <c r="BU28" i="1" s="1"/>
  <c r="BT6" i="1"/>
  <c r="BT12" i="1" s="1"/>
  <c r="BT28" i="1" s="1"/>
  <c r="BS6" i="1"/>
  <c r="BS12" i="1" s="1"/>
  <c r="BS28" i="1" s="1"/>
  <c r="BR6" i="1"/>
  <c r="BR12" i="1" s="1"/>
  <c r="BR28" i="1" s="1"/>
  <c r="BQ6" i="1"/>
  <c r="BQ12" i="1" s="1"/>
  <c r="BQ28" i="1" s="1"/>
  <c r="BP6" i="1"/>
  <c r="BP12" i="1" s="1"/>
  <c r="BP28" i="1" s="1"/>
  <c r="BO6" i="1"/>
  <c r="BO12" i="1" s="1"/>
  <c r="BO28" i="1" s="1"/>
  <c r="BN6" i="1"/>
  <c r="BN12" i="1" s="1"/>
  <c r="BN28" i="1" s="1"/>
  <c r="BM6" i="1"/>
  <c r="BM12" i="1" s="1"/>
  <c r="BM28" i="1" s="1"/>
  <c r="BL6" i="1"/>
  <c r="BL12" i="1" s="1"/>
  <c r="BL28" i="1" s="1"/>
  <c r="BK6" i="1"/>
  <c r="BK12" i="1" s="1"/>
  <c r="BK28" i="1" s="1"/>
  <c r="BJ6" i="1"/>
  <c r="BJ12" i="1" s="1"/>
  <c r="BJ28" i="1" s="1"/>
  <c r="BI6" i="1"/>
  <c r="BI12" i="1" s="1"/>
  <c r="BI28" i="1" s="1"/>
  <c r="BH6" i="1"/>
  <c r="BH12" i="1" s="1"/>
  <c r="BH28" i="1" s="1"/>
  <c r="BG6" i="1"/>
  <c r="BG12" i="1" s="1"/>
  <c r="BG28" i="1" s="1"/>
  <c r="BF6" i="1"/>
  <c r="BF12" i="1" s="1"/>
  <c r="BF28" i="1" s="1"/>
  <c r="BE6" i="1"/>
  <c r="BE12" i="1" s="1"/>
  <c r="BE28" i="1" s="1"/>
  <c r="BD6" i="1"/>
  <c r="BD12" i="1" s="1"/>
  <c r="BD28" i="1" s="1"/>
  <c r="BC6" i="1"/>
  <c r="BC12" i="1" s="1"/>
  <c r="BC28" i="1" s="1"/>
  <c r="BB6" i="1"/>
  <c r="BB12" i="1" s="1"/>
  <c r="BB28" i="1" s="1"/>
  <c r="BA6" i="1"/>
  <c r="BA12" i="1" s="1"/>
  <c r="BA28" i="1" s="1"/>
  <c r="AZ6" i="1"/>
  <c r="AZ12" i="1" s="1"/>
  <c r="AZ28" i="1" s="1"/>
  <c r="AY6" i="1"/>
  <c r="AY12" i="1" s="1"/>
  <c r="AY28" i="1" s="1"/>
  <c r="AX6" i="1"/>
  <c r="AX12" i="1" s="1"/>
  <c r="AX28" i="1" s="1"/>
  <c r="AW6" i="1"/>
  <c r="AW12" i="1" s="1"/>
  <c r="AW28" i="1" s="1"/>
  <c r="AV6" i="1"/>
  <c r="AV12" i="1" s="1"/>
  <c r="AV28" i="1" s="1"/>
  <c r="AU6" i="1"/>
  <c r="AU12" i="1" s="1"/>
  <c r="AU28" i="1" s="1"/>
  <c r="AT6" i="1"/>
  <c r="AT12" i="1" s="1"/>
  <c r="AT28" i="1" s="1"/>
  <c r="AS6" i="1"/>
  <c r="AS12" i="1" s="1"/>
  <c r="AS28" i="1" s="1"/>
  <c r="AR6" i="1"/>
  <c r="AR12" i="1" s="1"/>
  <c r="AR28" i="1" s="1"/>
  <c r="AQ6" i="1"/>
  <c r="AQ12" i="1" s="1"/>
  <c r="AQ28" i="1" s="1"/>
  <c r="AP6" i="1"/>
  <c r="AP12" i="1" s="1"/>
  <c r="AP28" i="1" s="1"/>
  <c r="AO6" i="1"/>
  <c r="AO12" i="1" s="1"/>
  <c r="AO28" i="1" s="1"/>
  <c r="AN6" i="1"/>
  <c r="AN12" i="1" s="1"/>
  <c r="AN28" i="1" s="1"/>
  <c r="AM6" i="1"/>
  <c r="AM12" i="1" s="1"/>
  <c r="AM28" i="1" s="1"/>
  <c r="AL6" i="1"/>
  <c r="AL12" i="1" s="1"/>
  <c r="AL28" i="1" s="1"/>
  <c r="AK6" i="1"/>
  <c r="AK12" i="1" s="1"/>
  <c r="AK28" i="1" s="1"/>
  <c r="AJ6" i="1"/>
  <c r="AJ12" i="1" s="1"/>
  <c r="AJ28" i="1" s="1"/>
  <c r="AI6" i="1"/>
  <c r="AI12" i="1" s="1"/>
  <c r="AI28" i="1" s="1"/>
  <c r="AH6" i="1"/>
  <c r="AH12" i="1" s="1"/>
  <c r="AH28" i="1" s="1"/>
  <c r="AG6" i="1"/>
  <c r="AG12" i="1" s="1"/>
  <c r="AG28" i="1" s="1"/>
  <c r="AF6" i="1"/>
  <c r="AF12" i="1" s="1"/>
  <c r="AF28" i="1" s="1"/>
  <c r="AE6" i="1"/>
  <c r="AE12" i="1" s="1"/>
  <c r="AE28" i="1" s="1"/>
  <c r="AD6" i="1"/>
  <c r="AD12" i="1" s="1"/>
  <c r="AD28" i="1" s="1"/>
  <c r="AC6" i="1"/>
  <c r="AC12" i="1" s="1"/>
  <c r="AC28" i="1" s="1"/>
  <c r="AB6" i="1"/>
  <c r="AB12" i="1" s="1"/>
  <c r="AB28" i="1" s="1"/>
  <c r="AA6" i="1"/>
  <c r="AA12" i="1" s="1"/>
  <c r="AA28" i="1" s="1"/>
  <c r="Z6" i="1"/>
  <c r="Z12" i="1" s="1"/>
  <c r="Z28" i="1" s="1"/>
  <c r="Y6" i="1"/>
  <c r="Y12" i="1" s="1"/>
  <c r="Y28" i="1" s="1"/>
  <c r="X6" i="1"/>
  <c r="X12" i="1" s="1"/>
  <c r="X28" i="1" s="1"/>
  <c r="W6" i="1"/>
  <c r="W12" i="1" s="1"/>
  <c r="W28" i="1" s="1"/>
  <c r="V6" i="1"/>
  <c r="V12" i="1" s="1"/>
  <c r="V28" i="1" s="1"/>
  <c r="U6" i="1"/>
  <c r="U12" i="1" s="1"/>
  <c r="U28" i="1" s="1"/>
  <c r="T6" i="1"/>
  <c r="T12" i="1" s="1"/>
  <c r="T28" i="1" s="1"/>
  <c r="S6" i="1"/>
  <c r="S12" i="1" s="1"/>
  <c r="S28" i="1" s="1"/>
  <c r="R6" i="1"/>
  <c r="R12" i="1" s="1"/>
  <c r="R28" i="1" s="1"/>
  <c r="Q6" i="1"/>
  <c r="Q12" i="1" s="1"/>
  <c r="Q28" i="1" s="1"/>
  <c r="P6" i="1"/>
  <c r="P12" i="1" s="1"/>
  <c r="P28" i="1" s="1"/>
  <c r="O6" i="1"/>
  <c r="O12" i="1" s="1"/>
  <c r="O28" i="1" s="1"/>
  <c r="N6" i="1"/>
  <c r="N12" i="1" s="1"/>
  <c r="N28" i="1" s="1"/>
  <c r="M6" i="1"/>
  <c r="M12" i="1" s="1"/>
  <c r="M28" i="1" s="1"/>
  <c r="L6" i="1"/>
  <c r="L12" i="1" s="1"/>
  <c r="L28" i="1" s="1"/>
  <c r="K6" i="1"/>
  <c r="K12" i="1" s="1"/>
  <c r="K28" i="1" s="1"/>
  <c r="J6" i="1"/>
  <c r="J12" i="1" s="1"/>
  <c r="J28" i="1" s="1"/>
  <c r="I6" i="1"/>
  <c r="I12" i="1" s="1"/>
  <c r="I28" i="1" s="1"/>
  <c r="H6" i="1"/>
  <c r="H12" i="1" s="1"/>
  <c r="H28" i="1" s="1"/>
  <c r="G6" i="1"/>
  <c r="G12" i="1" s="1"/>
  <c r="G28" i="1" s="1"/>
  <c r="F6" i="1"/>
  <c r="F12" i="1" s="1"/>
  <c r="F28" i="1" s="1"/>
  <c r="E6" i="1"/>
  <c r="E12" i="1" s="1"/>
  <c r="E28" i="1" s="1"/>
  <c r="D6" i="1"/>
  <c r="D12" i="1" s="1"/>
  <c r="D28" i="1" s="1"/>
  <c r="C6" i="1"/>
  <c r="CA28" i="1" l="1"/>
  <c r="CC28" i="1"/>
  <c r="CD28" i="1"/>
  <c r="BK29" i="1" s="1"/>
  <c r="V29" i="1"/>
  <c r="X29" i="1"/>
  <c r="AB29" i="1"/>
  <c r="AJ29" i="1"/>
  <c r="AZ29" i="1"/>
  <c r="BB29" i="1"/>
  <c r="BD29" i="1"/>
  <c r="BH29" i="1"/>
  <c r="BP29" i="1"/>
  <c r="BX29" i="1"/>
  <c r="C12" i="1"/>
  <c r="T29" i="1" l="1"/>
  <c r="BT29" i="1"/>
  <c r="AN29" i="1"/>
  <c r="AR29" i="1"/>
  <c r="BR29" i="1"/>
  <c r="AL29" i="1"/>
  <c r="BV29" i="1"/>
  <c r="BF29" i="1"/>
  <c r="AP29" i="1"/>
  <c r="Z29" i="1"/>
  <c r="F29" i="1"/>
  <c r="N29" i="1"/>
  <c r="BZ29" i="1"/>
  <c r="BJ29" i="1"/>
  <c r="AT29" i="1"/>
  <c r="AD29" i="1"/>
  <c r="CB29" i="1"/>
  <c r="BL29" i="1"/>
  <c r="AV29" i="1"/>
  <c r="AF29" i="1"/>
  <c r="P29" i="1"/>
  <c r="J29" i="1"/>
  <c r="BN29" i="1"/>
  <c r="AX29" i="1"/>
  <c r="AH29" i="1"/>
  <c r="R29" i="1"/>
  <c r="BW29" i="1"/>
  <c r="BO29" i="1"/>
  <c r="L29" i="1"/>
  <c r="H29" i="1"/>
  <c r="D29" i="1"/>
  <c r="CA29" i="1"/>
  <c r="BS29" i="1"/>
  <c r="C28" i="1"/>
  <c r="CC29" i="1"/>
  <c r="BY29" i="1"/>
  <c r="BU29" i="1"/>
  <c r="BQ29" i="1"/>
  <c r="BM29" i="1"/>
  <c r="BI29" i="1"/>
  <c r="BE29" i="1"/>
  <c r="BA29" i="1"/>
  <c r="AW29" i="1"/>
  <c r="AS29" i="1"/>
  <c r="AO29" i="1"/>
  <c r="AK29" i="1"/>
  <c r="AG29" i="1"/>
  <c r="AC29" i="1"/>
  <c r="Y29" i="1"/>
  <c r="U29" i="1"/>
  <c r="Q29" i="1"/>
  <c r="M29" i="1"/>
  <c r="I29" i="1"/>
  <c r="E29" i="1"/>
  <c r="BG29" i="1"/>
  <c r="BC29" i="1"/>
  <c r="AY29" i="1"/>
  <c r="AU29" i="1"/>
  <c r="AQ29" i="1"/>
  <c r="AM29" i="1"/>
  <c r="AI29" i="1"/>
  <c r="AE29" i="1"/>
  <c r="AA29" i="1"/>
  <c r="W29" i="1"/>
  <c r="S29" i="1"/>
  <c r="O29" i="1"/>
  <c r="K29" i="1"/>
  <c r="G29" i="1"/>
  <c r="C29" i="1" l="1"/>
</calcChain>
</file>

<file path=xl/sharedStrings.xml><?xml version="1.0" encoding="utf-8"?>
<sst xmlns="http://schemas.openxmlformats.org/spreadsheetml/2006/main" count="119" uniqueCount="118">
  <si>
    <t>SL.NO.</t>
  </si>
  <si>
    <t xml:space="preserve">   ECONOMIC ACTIVITY</t>
  </si>
  <si>
    <t xml:space="preserve">GROSS DISTRICT DOMESTIC PRODUCT BY ECONOMIC ACTIVITY 2018-19 (REVISED )
Base Year-2011-12 
(At Current Prices)                                                   ( In Crore Rs.) 
</t>
  </si>
  <si>
    <t xml:space="preserve">GROSS DISTRICT DOMESTIC PRODUCT BY ECONOMIC ACTIVITY 2018-19 (REVISED )
Base Year-2011-12 
(At Current Prices)                                                ( In Crore Rs.) 
</t>
  </si>
  <si>
    <t xml:space="preserve">GROSS DISTRICT DOMESTIC PRODUCT BY ECONOMIC ACTIVITY 2018-19 (REVISED )
Base Year-2011-12 
(At Current Prices)                                          ( In Crore Rs.) 
</t>
  </si>
  <si>
    <t xml:space="preserve">GROSS DISTRICT DOMESTIC PRODUCT BY ECONOMIC ACTIVITY 2018-19 (REVISED )
Base Year-2011-12 
(At Current Prices)                                                    ( In Crore Rs.) 
</t>
  </si>
  <si>
    <t xml:space="preserve">GROSS DISTRICT DOMESTIC PRODUCT BY ECONOMIC ACTIVITY 2018-19 (REVISED )
Base Year-2011-12 
(At Current Prices)                      (In Crore Rs.) 
</t>
  </si>
  <si>
    <t xml:space="preserve">GROSS DISTRICT DOMESTIC PRODUCT BY ECONOMIC ACTIVITY 2018-19 (REVISED )
Base Year-2011-12 
(At Current Prices)                                             ( In Crore Rs.) 
</t>
  </si>
  <si>
    <t xml:space="preserve">GROSS DISTRICT DOMESTIC PRODUCT BY ECONOMIC ACTIVITY 2018-19 (REVISED )
Base Year-2011-12 
(At Current Prices)                              ( In Crore Rs.) 
</t>
  </si>
  <si>
    <t>Saharanpur</t>
  </si>
  <si>
    <t>Muzaffar Nagar</t>
  </si>
  <si>
    <t>Shamli</t>
  </si>
  <si>
    <t>Bijnor</t>
  </si>
  <si>
    <t>Moradabad</t>
  </si>
  <si>
    <t>Sambhal</t>
  </si>
  <si>
    <t>Rampur</t>
  </si>
  <si>
    <t>Amroha</t>
  </si>
  <si>
    <t>Meerut</t>
  </si>
  <si>
    <t>Baghpat</t>
  </si>
  <si>
    <t>Ghaziabad</t>
  </si>
  <si>
    <t>Hapur</t>
  </si>
  <si>
    <t>Gautambudh Nagar</t>
  </si>
  <si>
    <t>Buland Shahar</t>
  </si>
  <si>
    <t>Aligarh</t>
  </si>
  <si>
    <t>Hathras</t>
  </si>
  <si>
    <t>Mathura</t>
  </si>
  <si>
    <t>Agra</t>
  </si>
  <si>
    <t>Firozabad</t>
  </si>
  <si>
    <t>Etah</t>
  </si>
  <si>
    <t>Kasganj</t>
  </si>
  <si>
    <t>Mainpuri</t>
  </si>
  <si>
    <t>Badaun</t>
  </si>
  <si>
    <t>Bareilly</t>
  </si>
  <si>
    <t>Pilibhit</t>
  </si>
  <si>
    <t>Shahjahanpur</t>
  </si>
  <si>
    <t xml:space="preserve"> Farrukhabad</t>
  </si>
  <si>
    <t>Kannauj</t>
  </si>
  <si>
    <t>Etawah</t>
  </si>
  <si>
    <t>Auraiyya</t>
  </si>
  <si>
    <t>Western Region</t>
  </si>
  <si>
    <t>Kheri</t>
  </si>
  <si>
    <t>Sitapur</t>
  </si>
  <si>
    <t>Hardoi</t>
  </si>
  <si>
    <t>Unnao</t>
  </si>
  <si>
    <t>Lucknow</t>
  </si>
  <si>
    <t>Raebareilly</t>
  </si>
  <si>
    <t>Kanpur Dehat</t>
  </si>
  <si>
    <t>Kanpur Nagar</t>
  </si>
  <si>
    <t>Fatehpur</t>
  </si>
  <si>
    <t>Barabanki</t>
  </si>
  <si>
    <t>Central Region</t>
  </si>
  <si>
    <t>Jalaun</t>
  </si>
  <si>
    <t>Jhansi</t>
  </si>
  <si>
    <t>Lalitpur</t>
  </si>
  <si>
    <t>Hamirpur</t>
  </si>
  <si>
    <t>Mahoba</t>
  </si>
  <si>
    <t>Banda</t>
  </si>
  <si>
    <t xml:space="preserve">Chitrakoot </t>
  </si>
  <si>
    <t>Bundel Khand Region</t>
  </si>
  <si>
    <t>Pratapgarh</t>
  </si>
  <si>
    <t>Kaushambi</t>
  </si>
  <si>
    <t>Prayagraj</t>
  </si>
  <si>
    <t>Ayodhya</t>
  </si>
  <si>
    <t>Ambedkar Nagar</t>
  </si>
  <si>
    <t>Sultanpur</t>
  </si>
  <si>
    <t>Amethi</t>
  </si>
  <si>
    <t>Bahraich</t>
  </si>
  <si>
    <t>Shravasti</t>
  </si>
  <si>
    <t>Balrampur</t>
  </si>
  <si>
    <t>Gonda</t>
  </si>
  <si>
    <t>Siddharth  Nagar</t>
  </si>
  <si>
    <t>Basti</t>
  </si>
  <si>
    <t>Sant Kabeer Nagar</t>
  </si>
  <si>
    <t>Maharajganj</t>
  </si>
  <si>
    <t>Gorakhpur</t>
  </si>
  <si>
    <t>Kushi Nagar</t>
  </si>
  <si>
    <t>Deoria</t>
  </si>
  <si>
    <t>Azamgarh</t>
  </si>
  <si>
    <t>Mau</t>
  </si>
  <si>
    <t>Ballia</t>
  </si>
  <si>
    <t>Jaunpur</t>
  </si>
  <si>
    <t>Ghazipur</t>
  </si>
  <si>
    <t>Chandauli</t>
  </si>
  <si>
    <t>Varanasi</t>
  </si>
  <si>
    <t>Bhadohi</t>
  </si>
  <si>
    <t>Mirzapur</t>
  </si>
  <si>
    <t>Sonbhadra</t>
  </si>
  <si>
    <t>Eastern Region</t>
  </si>
  <si>
    <t>Uttar Pradesh</t>
  </si>
  <si>
    <t>Agriculture , Forestry and Fishing</t>
  </si>
  <si>
    <t>Crops</t>
  </si>
  <si>
    <t>Livestock</t>
  </si>
  <si>
    <t>Forestry and Logging</t>
  </si>
  <si>
    <t>Fishing and Aquaculture</t>
  </si>
  <si>
    <t>Mining and Quarrying</t>
  </si>
  <si>
    <t>A</t>
  </si>
  <si>
    <t>PRIMARY</t>
  </si>
  <si>
    <t xml:space="preserve">Manufacturing </t>
  </si>
  <si>
    <t>Electricity, Gas ,Water Supply &amp; Other Utility Services</t>
  </si>
  <si>
    <t>Construction</t>
  </si>
  <si>
    <t>B</t>
  </si>
  <si>
    <t>SECONDARY</t>
  </si>
  <si>
    <t>Trade and Hotel &amp; Restaurant</t>
  </si>
  <si>
    <t>Transport, Storage &amp; Communication</t>
  </si>
  <si>
    <t>Railway</t>
  </si>
  <si>
    <t>Transport by Means Other than Railways</t>
  </si>
  <si>
    <t>Storage</t>
  </si>
  <si>
    <t xml:space="preserve">Communication &amp; Services Related to Broadcasting </t>
  </si>
  <si>
    <t>Financial Services</t>
  </si>
  <si>
    <t>Real Estate, Ownership of Dwellings and Professional Services</t>
  </si>
  <si>
    <t>Public Administration</t>
  </si>
  <si>
    <t>Other Services</t>
  </si>
  <si>
    <t>C</t>
  </si>
  <si>
    <t>TERTIARY</t>
  </si>
  <si>
    <t>D</t>
  </si>
  <si>
    <t>GROSS DISTRICT VALUE ADDED
(At Basic Prices)</t>
  </si>
  <si>
    <t>G</t>
  </si>
  <si>
    <t>GROSS DISTRICT DOMESTIC PRODUCT 
 (At Market Prices)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</si>
</sst>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4"/>
      <name val="Bookman Old Style"/>
      <family val="1"/>
    </font>
    <font>
      <b/>
      <u/>
      <sz val="10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2" fontId="4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5" fillId="2" borderId="18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2" fontId="7" fillId="2" borderId="12" xfId="0" applyNumberFormat="1" applyFont="1" applyFill="1" applyBorder="1" applyAlignment="1">
      <alignment horizontal="center" vertical="center"/>
    </xf>
    <xf numFmtId="2" fontId="5" fillId="2" borderId="16" xfId="0" applyNumberFormat="1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2" fontId="5" fillId="2" borderId="12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3" borderId="6" xfId="0" applyNumberFormat="1" applyFont="1" applyFill="1" applyBorder="1" applyAlignment="1">
      <alignment horizontal="center" vertical="center" wrapText="1"/>
    </xf>
    <xf numFmtId="2" fontId="4" fillId="3" borderId="7" xfId="0" applyNumberFormat="1" applyFont="1" applyFill="1" applyBorder="1" applyAlignment="1">
      <alignment horizontal="center" vertical="center" wrapText="1"/>
    </xf>
    <xf numFmtId="2" fontId="4" fillId="3" borderId="8" xfId="0" applyNumberFormat="1" applyFont="1" applyFill="1" applyBorder="1" applyAlignment="1">
      <alignment horizontal="center" vertical="center" wrapText="1"/>
    </xf>
    <xf numFmtId="2" fontId="4" fillId="3" borderId="0" xfId="0" applyNumberFormat="1" applyFont="1" applyFill="1" applyBorder="1" applyAlignment="1">
      <alignment horizontal="center" vertical="center" wrapText="1"/>
    </xf>
    <xf numFmtId="2" fontId="4" fillId="3" borderId="11" xfId="0" applyNumberFormat="1" applyFont="1" applyFill="1" applyBorder="1" applyAlignment="1">
      <alignment horizontal="center" vertical="center" wrapText="1"/>
    </xf>
    <xf numFmtId="2" fontId="4" fillId="3" borderId="13" xfId="0" applyNumberFormat="1" applyFont="1" applyFill="1" applyBorder="1" applyAlignment="1">
      <alignment horizontal="center" vertical="center" wrapText="1"/>
    </xf>
    <xf numFmtId="2" fontId="4" fillId="3" borderId="19" xfId="0" applyNumberFormat="1" applyFont="1" applyFill="1" applyBorder="1" applyAlignment="1">
      <alignment horizontal="center" vertical="center" wrapText="1"/>
    </xf>
    <xf numFmtId="2" fontId="4" fillId="3" borderId="2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32"/>
  <sheetViews>
    <sheetView tabSelected="1" workbookViewId="0">
      <selection activeCell="F7" sqref="F7"/>
    </sheetView>
  </sheetViews>
  <sheetFormatPr defaultColWidth="0" defaultRowHeight="0" customHeight="1" zeroHeight="1" x14ac:dyDescent="0.3"/>
  <cols>
    <col min="1" max="1" width="15.77734375" style="24" customWidth="1"/>
    <col min="2" max="2" width="48" style="24" customWidth="1"/>
    <col min="3" max="4" width="17.33203125" style="25" bestFit="1" customWidth="1"/>
    <col min="5" max="5" width="17.44140625" style="25" customWidth="1"/>
    <col min="6" max="9" width="17.33203125" style="25" bestFit="1" customWidth="1"/>
    <col min="10" max="11" width="16.6640625" style="25" bestFit="1" customWidth="1"/>
    <col min="12" max="12" width="17.6640625" style="25" customWidth="1"/>
    <col min="13" max="14" width="16.6640625" style="25" bestFit="1" customWidth="1"/>
    <col min="15" max="15" width="20.5546875" style="25" customWidth="1"/>
    <col min="16" max="21" width="16.6640625" style="25" bestFit="1" customWidth="1"/>
    <col min="22" max="22" width="17.88671875" style="25" customWidth="1"/>
    <col min="23" max="23" width="16.6640625" style="25" bestFit="1" customWidth="1"/>
    <col min="24" max="24" width="17.44140625" style="25" customWidth="1"/>
    <col min="25" max="27" width="16.6640625" style="25" bestFit="1" customWidth="1"/>
    <col min="28" max="28" width="18" style="25" bestFit="1" customWidth="1"/>
    <col min="29" max="29" width="17.88671875" style="25" bestFit="1" customWidth="1"/>
    <col min="30" max="30" width="19.44140625" style="25" customWidth="1"/>
    <col min="31" max="31" width="20.88671875" style="25" customWidth="1"/>
    <col min="32" max="32" width="14.6640625" style="25" bestFit="1" customWidth="1"/>
    <col min="33" max="33" width="18.88671875" style="25" bestFit="1" customWidth="1"/>
    <col min="34" max="39" width="17.33203125" style="25" bestFit="1" customWidth="1"/>
    <col min="40" max="40" width="17.5546875" style="25" customWidth="1"/>
    <col min="41" max="43" width="17.33203125" style="25" bestFit="1" customWidth="1"/>
    <col min="44" max="44" width="19.44140625" style="25" bestFit="1" customWidth="1"/>
    <col min="45" max="45" width="17.6640625" style="25" customWidth="1"/>
    <col min="46" max="46" width="18" style="25" customWidth="1"/>
    <col min="47" max="47" width="17.5546875" style="25" customWidth="1"/>
    <col min="48" max="48" width="16.5546875" style="25" customWidth="1"/>
    <col min="49" max="49" width="14.6640625" style="25" bestFit="1" customWidth="1"/>
    <col min="50" max="50" width="18" style="25" customWidth="1"/>
    <col min="51" max="51" width="15" style="25" bestFit="1" customWidth="1"/>
    <col min="52" max="52" width="18.5546875" style="25" customWidth="1"/>
    <col min="53" max="53" width="16.6640625" style="25" customWidth="1"/>
    <col min="54" max="54" width="14.6640625" style="25" bestFit="1" customWidth="1"/>
    <col min="55" max="55" width="16.6640625" style="25" bestFit="1" customWidth="1"/>
    <col min="56" max="56" width="17.44140625" style="25" customWidth="1"/>
    <col min="57" max="57" width="17.5546875" style="25" customWidth="1"/>
    <col min="58" max="58" width="17.88671875" style="25" customWidth="1"/>
    <col min="59" max="59" width="16.44140625" style="25" customWidth="1"/>
    <col min="60" max="60" width="17" style="25" customWidth="1"/>
    <col min="61" max="62" width="14.6640625" style="25" bestFit="1" customWidth="1"/>
    <col min="63" max="63" width="16.6640625" style="25" bestFit="1" customWidth="1"/>
    <col min="64" max="64" width="16.44140625" style="25" customWidth="1"/>
    <col min="65" max="65" width="16.6640625" style="25" bestFit="1" customWidth="1"/>
    <col min="66" max="66" width="14.6640625" style="25" bestFit="1" customWidth="1"/>
    <col min="67" max="67" width="16.88671875" style="25" bestFit="1" customWidth="1"/>
    <col min="68" max="69" width="16.6640625" style="25" bestFit="1" customWidth="1"/>
    <col min="70" max="70" width="17.44140625" style="25" customWidth="1"/>
    <col min="71" max="71" width="16.6640625" style="25" bestFit="1" customWidth="1"/>
    <col min="72" max="72" width="17.33203125" style="25" customWidth="1"/>
    <col min="73" max="73" width="17.88671875" style="25" customWidth="1"/>
    <col min="74" max="74" width="16.6640625" style="25" bestFit="1" customWidth="1"/>
    <col min="75" max="75" width="17.33203125" style="25" bestFit="1" customWidth="1"/>
    <col min="76" max="76" width="15.109375" style="25" bestFit="1" customWidth="1"/>
    <col min="77" max="77" width="17.33203125" style="25" bestFit="1" customWidth="1"/>
    <col min="78" max="78" width="15.109375" style="25" bestFit="1" customWidth="1"/>
    <col min="79" max="80" width="17.33203125" style="25" bestFit="1" customWidth="1"/>
    <col min="81" max="81" width="19.44140625" style="25" bestFit="1" customWidth="1"/>
    <col min="82" max="82" width="21.44140625" style="25" bestFit="1" customWidth="1"/>
    <col min="83" max="83" width="4" style="25" customWidth="1"/>
    <col min="84" max="84" width="3.6640625" style="11" customWidth="1"/>
    <col min="85" max="85" width="3.109375" style="11" customWidth="1"/>
    <col min="86" max="86" width="3.6640625" style="11" customWidth="1"/>
    <col min="87" max="90" width="0" style="11" hidden="1" customWidth="1"/>
    <col min="91" max="16384" width="20.6640625" style="11" hidden="1"/>
  </cols>
  <sheetData>
    <row r="1" spans="1:86" s="1" customFormat="1" ht="92.25" customHeight="1" thickBot="1" x14ac:dyDescent="0.35">
      <c r="A1" s="66" t="s">
        <v>0</v>
      </c>
      <c r="B1" s="69" t="s">
        <v>1</v>
      </c>
      <c r="C1" s="72" t="s">
        <v>2</v>
      </c>
      <c r="D1" s="73"/>
      <c r="E1" s="73"/>
      <c r="F1" s="73"/>
      <c r="G1" s="73"/>
      <c r="H1" s="73"/>
      <c r="I1" s="73"/>
      <c r="J1" s="73"/>
      <c r="K1" s="73"/>
      <c r="L1" s="73"/>
      <c r="M1" s="74"/>
      <c r="N1" s="61" t="s">
        <v>3</v>
      </c>
      <c r="O1" s="62"/>
      <c r="P1" s="62"/>
      <c r="Q1" s="62"/>
      <c r="R1" s="62"/>
      <c r="S1" s="62"/>
      <c r="T1" s="62"/>
      <c r="U1" s="62"/>
      <c r="V1" s="62"/>
      <c r="W1" s="63"/>
      <c r="X1" s="61" t="s">
        <v>4</v>
      </c>
      <c r="Y1" s="62"/>
      <c r="Z1" s="62"/>
      <c r="AA1" s="62"/>
      <c r="AB1" s="62"/>
      <c r="AC1" s="62"/>
      <c r="AD1" s="62"/>
      <c r="AE1" s="62"/>
      <c r="AF1" s="62"/>
      <c r="AG1" s="63"/>
      <c r="AH1" s="61" t="s">
        <v>5</v>
      </c>
      <c r="AI1" s="62"/>
      <c r="AJ1" s="62"/>
      <c r="AK1" s="62"/>
      <c r="AL1" s="62"/>
      <c r="AM1" s="62"/>
      <c r="AN1" s="62"/>
      <c r="AO1" s="62"/>
      <c r="AP1" s="62"/>
      <c r="AQ1" s="62"/>
      <c r="AR1" s="63"/>
      <c r="AS1" s="61" t="s">
        <v>6</v>
      </c>
      <c r="AT1" s="62"/>
      <c r="AU1" s="62"/>
      <c r="AV1" s="62"/>
      <c r="AW1" s="62"/>
      <c r="AX1" s="62"/>
      <c r="AY1" s="62"/>
      <c r="AZ1" s="63"/>
      <c r="BA1" s="61" t="s">
        <v>7</v>
      </c>
      <c r="BB1" s="62"/>
      <c r="BC1" s="62"/>
      <c r="BD1" s="62"/>
      <c r="BE1" s="62"/>
      <c r="BF1" s="62"/>
      <c r="BG1" s="62"/>
      <c r="BH1" s="62"/>
      <c r="BI1" s="62"/>
      <c r="BJ1" s="62"/>
      <c r="BK1" s="63"/>
      <c r="BL1" s="61" t="s">
        <v>5</v>
      </c>
      <c r="BM1" s="62"/>
      <c r="BN1" s="62"/>
      <c r="BO1" s="62"/>
      <c r="BP1" s="62"/>
      <c r="BQ1" s="62"/>
      <c r="BR1" s="62"/>
      <c r="BS1" s="62"/>
      <c r="BT1" s="62"/>
      <c r="BU1" s="63"/>
      <c r="BV1" s="61" t="s">
        <v>8</v>
      </c>
      <c r="BW1" s="62"/>
      <c r="BX1" s="62"/>
      <c r="BY1" s="62"/>
      <c r="BZ1" s="62"/>
      <c r="CA1" s="62"/>
      <c r="CB1" s="62"/>
      <c r="CC1" s="62"/>
      <c r="CD1" s="63"/>
      <c r="CE1" s="64"/>
      <c r="CF1" s="46"/>
      <c r="CG1" s="47"/>
      <c r="CH1" s="48"/>
    </row>
    <row r="2" spans="1:86" s="2" customFormat="1" ht="18" customHeight="1" x14ac:dyDescent="0.3">
      <c r="A2" s="67"/>
      <c r="B2" s="70"/>
      <c r="C2" s="55" t="s">
        <v>9</v>
      </c>
      <c r="D2" s="58" t="s">
        <v>10</v>
      </c>
      <c r="E2" s="55" t="s">
        <v>11</v>
      </c>
      <c r="F2" s="55" t="s">
        <v>12</v>
      </c>
      <c r="G2" s="55" t="s">
        <v>13</v>
      </c>
      <c r="H2" s="55" t="s">
        <v>14</v>
      </c>
      <c r="I2" s="55" t="s">
        <v>15</v>
      </c>
      <c r="J2" s="55" t="s">
        <v>16</v>
      </c>
      <c r="K2" s="55" t="s">
        <v>17</v>
      </c>
      <c r="L2" s="55" t="s">
        <v>18</v>
      </c>
      <c r="M2" s="55" t="s">
        <v>19</v>
      </c>
      <c r="N2" s="37" t="s">
        <v>20</v>
      </c>
      <c r="O2" s="43" t="s">
        <v>21</v>
      </c>
      <c r="P2" s="43" t="s">
        <v>22</v>
      </c>
      <c r="Q2" s="37" t="s">
        <v>23</v>
      </c>
      <c r="R2" s="37" t="s">
        <v>24</v>
      </c>
      <c r="S2" s="37" t="s">
        <v>25</v>
      </c>
      <c r="T2" s="37" t="s">
        <v>26</v>
      </c>
      <c r="U2" s="37" t="s">
        <v>27</v>
      </c>
      <c r="V2" s="37" t="s">
        <v>28</v>
      </c>
      <c r="W2" s="37" t="s">
        <v>29</v>
      </c>
      <c r="X2" s="37" t="s">
        <v>30</v>
      </c>
      <c r="Y2" s="37" t="s">
        <v>31</v>
      </c>
      <c r="Z2" s="37" t="s">
        <v>32</v>
      </c>
      <c r="AA2" s="37" t="s">
        <v>33</v>
      </c>
      <c r="AB2" s="37" t="s">
        <v>34</v>
      </c>
      <c r="AC2" s="37" t="s">
        <v>35</v>
      </c>
      <c r="AD2" s="37" t="s">
        <v>36</v>
      </c>
      <c r="AE2" s="37" t="s">
        <v>37</v>
      </c>
      <c r="AF2" s="37" t="s">
        <v>38</v>
      </c>
      <c r="AG2" s="43" t="s">
        <v>39</v>
      </c>
      <c r="AH2" s="37" t="s">
        <v>40</v>
      </c>
      <c r="AI2" s="37" t="s">
        <v>41</v>
      </c>
      <c r="AJ2" s="37" t="s">
        <v>42</v>
      </c>
      <c r="AK2" s="37" t="s">
        <v>43</v>
      </c>
      <c r="AL2" s="37" t="s">
        <v>44</v>
      </c>
      <c r="AM2" s="37" t="s">
        <v>45</v>
      </c>
      <c r="AN2" s="40" t="s">
        <v>46</v>
      </c>
      <c r="AO2" s="40" t="s">
        <v>47</v>
      </c>
      <c r="AP2" s="37" t="s">
        <v>48</v>
      </c>
      <c r="AQ2" s="37" t="s">
        <v>49</v>
      </c>
      <c r="AR2" s="43" t="s">
        <v>50</v>
      </c>
      <c r="AS2" s="37" t="s">
        <v>51</v>
      </c>
      <c r="AT2" s="37" t="s">
        <v>52</v>
      </c>
      <c r="AU2" s="37" t="s">
        <v>53</v>
      </c>
      <c r="AV2" s="37" t="s">
        <v>54</v>
      </c>
      <c r="AW2" s="37" t="s">
        <v>55</v>
      </c>
      <c r="AX2" s="37" t="s">
        <v>56</v>
      </c>
      <c r="AY2" s="37" t="s">
        <v>57</v>
      </c>
      <c r="AZ2" s="43" t="s">
        <v>58</v>
      </c>
      <c r="BA2" s="37" t="s">
        <v>59</v>
      </c>
      <c r="BB2" s="37" t="s">
        <v>60</v>
      </c>
      <c r="BC2" s="37" t="s">
        <v>61</v>
      </c>
      <c r="BD2" s="37" t="s">
        <v>62</v>
      </c>
      <c r="BE2" s="43" t="s">
        <v>63</v>
      </c>
      <c r="BF2" s="37" t="s">
        <v>64</v>
      </c>
      <c r="BG2" s="37" t="s">
        <v>65</v>
      </c>
      <c r="BH2" s="37" t="s">
        <v>66</v>
      </c>
      <c r="BI2" s="37" t="s">
        <v>67</v>
      </c>
      <c r="BJ2" s="37" t="s">
        <v>68</v>
      </c>
      <c r="BK2" s="37" t="s">
        <v>69</v>
      </c>
      <c r="BL2" s="43" t="s">
        <v>70</v>
      </c>
      <c r="BM2" s="37" t="s">
        <v>71</v>
      </c>
      <c r="BN2" s="43" t="s">
        <v>72</v>
      </c>
      <c r="BO2" s="37" t="s">
        <v>73</v>
      </c>
      <c r="BP2" s="37" t="s">
        <v>74</v>
      </c>
      <c r="BQ2" s="43" t="s">
        <v>75</v>
      </c>
      <c r="BR2" s="37" t="s">
        <v>76</v>
      </c>
      <c r="BS2" s="37" t="s">
        <v>77</v>
      </c>
      <c r="BT2" s="37" t="s">
        <v>78</v>
      </c>
      <c r="BU2" s="37" t="s">
        <v>79</v>
      </c>
      <c r="BV2" s="37" t="s">
        <v>80</v>
      </c>
      <c r="BW2" s="37" t="s">
        <v>81</v>
      </c>
      <c r="BX2" s="37" t="s">
        <v>82</v>
      </c>
      <c r="BY2" s="37" t="s">
        <v>83</v>
      </c>
      <c r="BZ2" s="37" t="s">
        <v>84</v>
      </c>
      <c r="CA2" s="37" t="s">
        <v>85</v>
      </c>
      <c r="CB2" s="37" t="s">
        <v>86</v>
      </c>
      <c r="CC2" s="40" t="s">
        <v>87</v>
      </c>
      <c r="CD2" s="40" t="s">
        <v>88</v>
      </c>
      <c r="CE2" s="65"/>
      <c r="CF2" s="49"/>
      <c r="CG2" s="50"/>
      <c r="CH2" s="51"/>
    </row>
    <row r="3" spans="1:86" s="2" customFormat="1" ht="18" customHeight="1" x14ac:dyDescent="0.3">
      <c r="A3" s="67"/>
      <c r="B3" s="70"/>
      <c r="C3" s="56"/>
      <c r="D3" s="59"/>
      <c r="E3" s="56"/>
      <c r="F3" s="56"/>
      <c r="G3" s="56"/>
      <c r="H3" s="56"/>
      <c r="I3" s="56"/>
      <c r="J3" s="56"/>
      <c r="K3" s="56"/>
      <c r="L3" s="56"/>
      <c r="M3" s="56"/>
      <c r="N3" s="38"/>
      <c r="O3" s="44"/>
      <c r="P3" s="44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44"/>
      <c r="AH3" s="38"/>
      <c r="AI3" s="38"/>
      <c r="AJ3" s="38"/>
      <c r="AK3" s="38"/>
      <c r="AL3" s="38"/>
      <c r="AM3" s="38"/>
      <c r="AN3" s="41"/>
      <c r="AO3" s="41"/>
      <c r="AP3" s="38"/>
      <c r="AQ3" s="38"/>
      <c r="AR3" s="44"/>
      <c r="AS3" s="38"/>
      <c r="AT3" s="38"/>
      <c r="AU3" s="38"/>
      <c r="AV3" s="38"/>
      <c r="AW3" s="38"/>
      <c r="AX3" s="38"/>
      <c r="AY3" s="38"/>
      <c r="AZ3" s="44"/>
      <c r="BA3" s="38"/>
      <c r="BB3" s="38"/>
      <c r="BC3" s="38"/>
      <c r="BD3" s="38"/>
      <c r="BE3" s="44"/>
      <c r="BF3" s="38"/>
      <c r="BG3" s="38"/>
      <c r="BH3" s="38"/>
      <c r="BI3" s="38"/>
      <c r="BJ3" s="38"/>
      <c r="BK3" s="38"/>
      <c r="BL3" s="44"/>
      <c r="BM3" s="38"/>
      <c r="BN3" s="44"/>
      <c r="BO3" s="38"/>
      <c r="BP3" s="38"/>
      <c r="BQ3" s="44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41"/>
      <c r="CD3" s="41"/>
      <c r="CE3" s="65"/>
      <c r="CF3" s="49"/>
      <c r="CG3" s="50"/>
      <c r="CH3" s="51"/>
    </row>
    <row r="4" spans="1:86" s="2" customFormat="1" ht="37.5" customHeight="1" thickBot="1" x14ac:dyDescent="0.35">
      <c r="A4" s="68"/>
      <c r="B4" s="71"/>
      <c r="C4" s="57"/>
      <c r="D4" s="60"/>
      <c r="E4" s="57"/>
      <c r="F4" s="57"/>
      <c r="G4" s="57"/>
      <c r="H4" s="57"/>
      <c r="I4" s="57"/>
      <c r="J4" s="57"/>
      <c r="K4" s="57"/>
      <c r="L4" s="57"/>
      <c r="M4" s="57"/>
      <c r="N4" s="39"/>
      <c r="O4" s="45"/>
      <c r="P4" s="45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45"/>
      <c r="AH4" s="39"/>
      <c r="AI4" s="39"/>
      <c r="AJ4" s="39"/>
      <c r="AK4" s="39"/>
      <c r="AL4" s="39"/>
      <c r="AM4" s="39"/>
      <c r="AN4" s="42"/>
      <c r="AO4" s="42"/>
      <c r="AP4" s="39"/>
      <c r="AQ4" s="39"/>
      <c r="AR4" s="45"/>
      <c r="AS4" s="39"/>
      <c r="AT4" s="39"/>
      <c r="AU4" s="39"/>
      <c r="AV4" s="39"/>
      <c r="AW4" s="39"/>
      <c r="AX4" s="39"/>
      <c r="AY4" s="39"/>
      <c r="AZ4" s="45"/>
      <c r="BA4" s="39"/>
      <c r="BB4" s="39"/>
      <c r="BC4" s="39"/>
      <c r="BD4" s="39"/>
      <c r="BE4" s="45"/>
      <c r="BF4" s="39"/>
      <c r="BG4" s="39"/>
      <c r="BH4" s="39"/>
      <c r="BI4" s="39"/>
      <c r="BJ4" s="39"/>
      <c r="BK4" s="39"/>
      <c r="BL4" s="45"/>
      <c r="BM4" s="39"/>
      <c r="BN4" s="45"/>
      <c r="BO4" s="39"/>
      <c r="BP4" s="39"/>
      <c r="BQ4" s="45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42"/>
      <c r="CD4" s="42"/>
      <c r="CE4" s="65"/>
      <c r="CF4" s="49"/>
      <c r="CG4" s="50"/>
      <c r="CH4" s="51"/>
    </row>
    <row r="5" spans="1:86" s="2" customFormat="1" ht="18" thickBot="1" x14ac:dyDescent="0.3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4">
        <v>14</v>
      </c>
      <c r="O5" s="4">
        <v>15</v>
      </c>
      <c r="P5" s="4">
        <v>16</v>
      </c>
      <c r="Q5" s="4">
        <v>17</v>
      </c>
      <c r="R5" s="4">
        <v>18</v>
      </c>
      <c r="S5" s="4">
        <v>19</v>
      </c>
      <c r="T5" s="4">
        <v>20</v>
      </c>
      <c r="U5" s="4">
        <v>21</v>
      </c>
      <c r="V5" s="4">
        <v>22</v>
      </c>
      <c r="W5" s="4">
        <v>23</v>
      </c>
      <c r="X5" s="4">
        <v>24</v>
      </c>
      <c r="Y5" s="4">
        <v>25</v>
      </c>
      <c r="Z5" s="4">
        <v>26</v>
      </c>
      <c r="AA5" s="4">
        <v>27</v>
      </c>
      <c r="AB5" s="4">
        <v>28</v>
      </c>
      <c r="AC5" s="4">
        <v>29</v>
      </c>
      <c r="AD5" s="4">
        <v>30</v>
      </c>
      <c r="AE5" s="4">
        <v>31</v>
      </c>
      <c r="AF5" s="4">
        <v>32</v>
      </c>
      <c r="AG5" s="4">
        <v>33</v>
      </c>
      <c r="AH5" s="4">
        <v>34</v>
      </c>
      <c r="AI5" s="4">
        <v>35</v>
      </c>
      <c r="AJ5" s="4">
        <v>36</v>
      </c>
      <c r="AK5" s="4">
        <v>37</v>
      </c>
      <c r="AL5" s="4">
        <v>38</v>
      </c>
      <c r="AM5" s="4">
        <v>39</v>
      </c>
      <c r="AN5" s="4">
        <v>40</v>
      </c>
      <c r="AO5" s="4">
        <v>41</v>
      </c>
      <c r="AP5" s="4">
        <v>42</v>
      </c>
      <c r="AQ5" s="4">
        <v>43</v>
      </c>
      <c r="AR5" s="4">
        <v>44</v>
      </c>
      <c r="AS5" s="4">
        <v>45</v>
      </c>
      <c r="AT5" s="4">
        <v>46</v>
      </c>
      <c r="AU5" s="4">
        <v>47</v>
      </c>
      <c r="AV5" s="4">
        <v>48</v>
      </c>
      <c r="AW5" s="4">
        <v>49</v>
      </c>
      <c r="AX5" s="4">
        <v>50</v>
      </c>
      <c r="AY5" s="4">
        <v>51</v>
      </c>
      <c r="AZ5" s="4">
        <v>52</v>
      </c>
      <c r="BA5" s="4">
        <v>53</v>
      </c>
      <c r="BB5" s="4">
        <v>54</v>
      </c>
      <c r="BC5" s="4">
        <v>55</v>
      </c>
      <c r="BD5" s="4">
        <v>56</v>
      </c>
      <c r="BE5" s="4">
        <v>57</v>
      </c>
      <c r="BF5" s="4">
        <v>58</v>
      </c>
      <c r="BG5" s="4">
        <v>59</v>
      </c>
      <c r="BH5" s="4">
        <v>60</v>
      </c>
      <c r="BI5" s="4">
        <v>61</v>
      </c>
      <c r="BJ5" s="4">
        <v>62</v>
      </c>
      <c r="BK5" s="4">
        <v>63</v>
      </c>
      <c r="BL5" s="4">
        <v>64</v>
      </c>
      <c r="BM5" s="4">
        <v>65</v>
      </c>
      <c r="BN5" s="4">
        <v>66</v>
      </c>
      <c r="BO5" s="4">
        <v>67</v>
      </c>
      <c r="BP5" s="4">
        <v>68</v>
      </c>
      <c r="BQ5" s="4">
        <v>69</v>
      </c>
      <c r="BR5" s="4">
        <v>70</v>
      </c>
      <c r="BS5" s="4">
        <v>71</v>
      </c>
      <c r="BT5" s="4">
        <v>72</v>
      </c>
      <c r="BU5" s="4">
        <v>73</v>
      </c>
      <c r="BV5" s="4">
        <v>74</v>
      </c>
      <c r="BW5" s="4">
        <v>75</v>
      </c>
      <c r="BX5" s="4">
        <v>76</v>
      </c>
      <c r="BY5" s="4">
        <v>77</v>
      </c>
      <c r="BZ5" s="4">
        <v>78</v>
      </c>
      <c r="CA5" s="4">
        <v>79</v>
      </c>
      <c r="CB5" s="4">
        <v>80</v>
      </c>
      <c r="CC5" s="4">
        <v>81</v>
      </c>
      <c r="CD5" s="4">
        <v>82</v>
      </c>
      <c r="CE5" s="65"/>
      <c r="CF5" s="49"/>
      <c r="CG5" s="50"/>
      <c r="CH5" s="51"/>
    </row>
    <row r="6" spans="1:86" s="2" customFormat="1" ht="24.75" customHeight="1" x14ac:dyDescent="0.3">
      <c r="A6" s="5">
        <v>1</v>
      </c>
      <c r="B6" s="5" t="s">
        <v>89</v>
      </c>
      <c r="C6" s="26">
        <f>SUM(C7:C10)</f>
        <v>9763.5879913818371</v>
      </c>
      <c r="D6" s="26">
        <f>SUM(D7:D10)</f>
        <v>8669.5103577181089</v>
      </c>
      <c r="E6" s="26">
        <f>SUM(E7:E10)</f>
        <v>4235.801535803339</v>
      </c>
      <c r="F6" s="26">
        <f>SUM(F7:F10)</f>
        <v>9113.9651953292851</v>
      </c>
      <c r="G6" s="26">
        <f>SUM(G7:G10)</f>
        <v>3998.4446066187361</v>
      </c>
      <c r="H6" s="26">
        <f t="shared" ref="H6:BS6" si="0">SUM(H7:H10)</f>
        <v>4131.5246015611183</v>
      </c>
      <c r="I6" s="26">
        <f t="shared" si="0"/>
        <v>4757.9461179270811</v>
      </c>
      <c r="J6" s="26">
        <f t="shared" si="0"/>
        <v>5369.7211457125941</v>
      </c>
      <c r="K6" s="26">
        <f t="shared" si="0"/>
        <v>9227.4296708988131</v>
      </c>
      <c r="L6" s="26">
        <f t="shared" si="0"/>
        <v>4588.0147792854114</v>
      </c>
      <c r="M6" s="26">
        <f t="shared" si="0"/>
        <v>2613.3317111948268</v>
      </c>
      <c r="N6" s="6">
        <f t="shared" si="0"/>
        <v>3710.7163290107569</v>
      </c>
      <c r="O6" s="6">
        <f t="shared" si="0"/>
        <v>1904.5632596846426</v>
      </c>
      <c r="P6" s="6">
        <f t="shared" si="0"/>
        <v>11443.101607251001</v>
      </c>
      <c r="Q6" s="6">
        <f t="shared" si="0"/>
        <v>8559.9824297451833</v>
      </c>
      <c r="R6" s="6">
        <f t="shared" si="0"/>
        <v>4482.8949645093762</v>
      </c>
      <c r="S6" s="6">
        <f t="shared" si="0"/>
        <v>5165.1401624032842</v>
      </c>
      <c r="T6" s="6">
        <f t="shared" si="0"/>
        <v>6683.2316673021915</v>
      </c>
      <c r="U6" s="6">
        <f t="shared" si="0"/>
        <v>3712.1686519371569</v>
      </c>
      <c r="V6" s="6">
        <f t="shared" si="0"/>
        <v>4607.3755074782566</v>
      </c>
      <c r="W6" s="6">
        <f t="shared" si="0"/>
        <v>4490.7816762801931</v>
      </c>
      <c r="X6" s="6">
        <f t="shared" si="0"/>
        <v>4771.3158013769425</v>
      </c>
      <c r="Y6" s="6">
        <f t="shared" si="0"/>
        <v>7131.768952902079</v>
      </c>
      <c r="Z6" s="6">
        <f t="shared" si="0"/>
        <v>8078.6513021147621</v>
      </c>
      <c r="AA6" s="6">
        <f t="shared" si="0"/>
        <v>5179.4716323633775</v>
      </c>
      <c r="AB6" s="6">
        <f t="shared" si="0"/>
        <v>6828.3206652857953</v>
      </c>
      <c r="AC6" s="6">
        <f t="shared" si="0"/>
        <v>3195.3986259958942</v>
      </c>
      <c r="AD6" s="6">
        <f t="shared" si="0"/>
        <v>3470.0574787663218</v>
      </c>
      <c r="AE6" s="6">
        <f t="shared" si="0"/>
        <v>2978.5597117669372</v>
      </c>
      <c r="AF6" s="6">
        <f t="shared" si="0"/>
        <v>2567.6755487172773</v>
      </c>
      <c r="AG6" s="6">
        <f t="shared" si="0"/>
        <v>165430.45368832262</v>
      </c>
      <c r="AH6" s="6">
        <f t="shared" si="0"/>
        <v>12128.684906860355</v>
      </c>
      <c r="AI6" s="6">
        <f t="shared" si="0"/>
        <v>7470.6665678606732</v>
      </c>
      <c r="AJ6" s="6">
        <f t="shared" si="0"/>
        <v>5588.9935416845337</v>
      </c>
      <c r="AK6" s="6">
        <f t="shared" si="0"/>
        <v>5758.5940910224035</v>
      </c>
      <c r="AL6" s="6">
        <f t="shared" si="0"/>
        <v>4605.966081450576</v>
      </c>
      <c r="AM6" s="6">
        <f t="shared" si="0"/>
        <v>3200.7171557455454</v>
      </c>
      <c r="AN6" s="6">
        <f t="shared" si="0"/>
        <v>3366.3825193247621</v>
      </c>
      <c r="AO6" s="6">
        <f t="shared" si="0"/>
        <v>3438.0001961767921</v>
      </c>
      <c r="AP6" s="6">
        <f t="shared" si="0"/>
        <v>4906.8543037760301</v>
      </c>
      <c r="AQ6" s="6">
        <f t="shared" si="0"/>
        <v>8087.1244833752626</v>
      </c>
      <c r="AR6" s="6">
        <f t="shared" si="0"/>
        <v>58552.517309380128</v>
      </c>
      <c r="AS6" s="6">
        <f t="shared" si="0"/>
        <v>4611.1913618545623</v>
      </c>
      <c r="AT6" s="6">
        <f t="shared" si="0"/>
        <v>4099.6908015451918</v>
      </c>
      <c r="AU6" s="6">
        <f t="shared" si="0"/>
        <v>3765.8194641700848</v>
      </c>
      <c r="AV6" s="6">
        <f t="shared" si="0"/>
        <v>2577.0785159057805</v>
      </c>
      <c r="AW6" s="6">
        <f t="shared" si="0"/>
        <v>1965.5927221434858</v>
      </c>
      <c r="AX6" s="6">
        <f t="shared" si="0"/>
        <v>2585.7600418636962</v>
      </c>
      <c r="AY6" s="6">
        <f t="shared" si="0"/>
        <v>1565.3471322087255</v>
      </c>
      <c r="AZ6" s="6">
        <f t="shared" si="0"/>
        <v>21170.480039691531</v>
      </c>
      <c r="BA6" s="6">
        <f t="shared" si="0"/>
        <v>3511.1760931579825</v>
      </c>
      <c r="BB6" s="6">
        <f t="shared" si="0"/>
        <v>2330.0532200451426</v>
      </c>
      <c r="BC6" s="6">
        <f t="shared" si="0"/>
        <v>5816.5051147430204</v>
      </c>
      <c r="BD6" s="6">
        <f t="shared" si="0"/>
        <v>3749.0467993102402</v>
      </c>
      <c r="BE6" s="6">
        <f t="shared" si="0"/>
        <v>3066.0420899295655</v>
      </c>
      <c r="BF6" s="6">
        <f t="shared" si="0"/>
        <v>3491.7575485521634</v>
      </c>
      <c r="BG6" s="6">
        <f t="shared" si="0"/>
        <v>2713.5608845734337</v>
      </c>
      <c r="BH6" s="6">
        <f t="shared" si="0"/>
        <v>5827.1695863203713</v>
      </c>
      <c r="BI6" s="6">
        <f t="shared" si="0"/>
        <v>1470.9610588274059</v>
      </c>
      <c r="BJ6" s="6">
        <f t="shared" si="0"/>
        <v>3227.7616002925361</v>
      </c>
      <c r="BK6" s="6">
        <f t="shared" si="0"/>
        <v>5117.767161334762</v>
      </c>
      <c r="BL6" s="6">
        <f t="shared" si="0"/>
        <v>4391.8295648284002</v>
      </c>
      <c r="BM6" s="6">
        <f t="shared" si="0"/>
        <v>3324.6795549020226</v>
      </c>
      <c r="BN6" s="6">
        <f t="shared" si="0"/>
        <v>2980.5500659831268</v>
      </c>
      <c r="BO6" s="6">
        <f t="shared" si="0"/>
        <v>3542.6921122157305</v>
      </c>
      <c r="BP6" s="6">
        <f t="shared" si="0"/>
        <v>5028.2807848453986</v>
      </c>
      <c r="BQ6" s="6">
        <f t="shared" si="0"/>
        <v>6247.5893825468047</v>
      </c>
      <c r="BR6" s="6">
        <f t="shared" si="0"/>
        <v>3219.7549004082548</v>
      </c>
      <c r="BS6" s="6">
        <f t="shared" si="0"/>
        <v>5839.6602438726432</v>
      </c>
      <c r="BT6" s="6">
        <f t="shared" ref="BT6:CD6" si="1">SUM(BT7:BT10)</f>
        <v>1795.858521295243</v>
      </c>
      <c r="BU6" s="6">
        <f t="shared" si="1"/>
        <v>3515.3668012450794</v>
      </c>
      <c r="BV6" s="6">
        <f t="shared" si="1"/>
        <v>3874.0802279971604</v>
      </c>
      <c r="BW6" s="6">
        <f t="shared" si="1"/>
        <v>3814.1095729905137</v>
      </c>
      <c r="BX6" s="6">
        <f t="shared" si="1"/>
        <v>2486.5995802192174</v>
      </c>
      <c r="BY6" s="6">
        <f t="shared" si="1"/>
        <v>2808.2945120770055</v>
      </c>
      <c r="BZ6" s="6">
        <f t="shared" si="1"/>
        <v>1673.6384879382988</v>
      </c>
      <c r="CA6" s="6">
        <f t="shared" si="1"/>
        <v>3241.7183878957658</v>
      </c>
      <c r="CB6" s="6">
        <f t="shared" si="1"/>
        <v>1221.5185663616498</v>
      </c>
      <c r="CC6" s="6">
        <f t="shared" si="1"/>
        <v>99327.488962605756</v>
      </c>
      <c r="CD6" s="6">
        <f t="shared" si="1"/>
        <v>344480.94</v>
      </c>
      <c r="CE6" s="65"/>
      <c r="CF6" s="49"/>
      <c r="CG6" s="50"/>
      <c r="CH6" s="51"/>
    </row>
    <row r="7" spans="1:86" s="10" customFormat="1" ht="24.75" customHeight="1" x14ac:dyDescent="0.3">
      <c r="A7" s="7">
        <v>1.1000000000000001</v>
      </c>
      <c r="B7" s="27" t="s">
        <v>90</v>
      </c>
      <c r="C7" s="28">
        <v>5928.7701349589952</v>
      </c>
      <c r="D7" s="28">
        <v>5524.8541193547317</v>
      </c>
      <c r="E7" s="28">
        <v>2679.6785252693599</v>
      </c>
      <c r="F7" s="28">
        <v>6447.8327801143596</v>
      </c>
      <c r="G7" s="28">
        <v>2997.5943495597626</v>
      </c>
      <c r="H7" s="28">
        <v>2910.2417397439144</v>
      </c>
      <c r="I7" s="28">
        <v>3391.2768900301144</v>
      </c>
      <c r="J7" s="28">
        <v>3160.1239087448462</v>
      </c>
      <c r="K7" s="28">
        <v>5055.0275844710459</v>
      </c>
      <c r="L7" s="28">
        <v>2153.2184547534921</v>
      </c>
      <c r="M7" s="28">
        <v>919.67394168353144</v>
      </c>
      <c r="N7" s="8">
        <v>1761.7738999766925</v>
      </c>
      <c r="O7" s="8">
        <v>515.78526207140419</v>
      </c>
      <c r="P7" s="8">
        <v>5106.0946202472478</v>
      </c>
      <c r="Q7" s="8">
        <v>3623.5825762351651</v>
      </c>
      <c r="R7" s="8">
        <v>2494.4911869465986</v>
      </c>
      <c r="S7" s="8">
        <v>2568.0210121479845</v>
      </c>
      <c r="T7" s="8">
        <v>2853.9956579799477</v>
      </c>
      <c r="U7" s="8">
        <v>1998.1297767455708</v>
      </c>
      <c r="V7" s="8">
        <v>2425.4553964821512</v>
      </c>
      <c r="W7" s="8">
        <v>2255.6733854910253</v>
      </c>
      <c r="X7" s="8">
        <v>2911.6347034334917</v>
      </c>
      <c r="Y7" s="8">
        <v>4428.7971638529343</v>
      </c>
      <c r="Z7" s="8">
        <v>5012.2108335777566</v>
      </c>
      <c r="AA7" s="8">
        <v>4279.0103139656758</v>
      </c>
      <c r="AB7" s="8">
        <v>5302.6792578622772</v>
      </c>
      <c r="AC7" s="8">
        <v>2211.2575599578099</v>
      </c>
      <c r="AD7" s="8">
        <v>2084.8059445978761</v>
      </c>
      <c r="AE7" s="8">
        <v>2129.8010113390333</v>
      </c>
      <c r="AF7" s="8">
        <v>1786.487066897675</v>
      </c>
      <c r="AG7" s="8">
        <v>96917.979058492507</v>
      </c>
      <c r="AH7" s="8">
        <v>9028.2887171408638</v>
      </c>
      <c r="AI7" s="8">
        <v>6245.6764062374596</v>
      </c>
      <c r="AJ7" s="8">
        <v>4488.978898599039</v>
      </c>
      <c r="AK7" s="8">
        <v>3758.1098601350077</v>
      </c>
      <c r="AL7" s="8">
        <v>2755.9526598479752</v>
      </c>
      <c r="AM7" s="8">
        <v>1592.0213490093988</v>
      </c>
      <c r="AN7" s="8">
        <v>1993.0044154529639</v>
      </c>
      <c r="AO7" s="8">
        <v>1902.2228509079523</v>
      </c>
      <c r="AP7" s="8">
        <v>3401.4757087940998</v>
      </c>
      <c r="AQ7" s="8">
        <v>6817.9851388004345</v>
      </c>
      <c r="AR7" s="8">
        <v>41983.716004925183</v>
      </c>
      <c r="AS7" s="8">
        <v>3794.2202410999498</v>
      </c>
      <c r="AT7" s="8">
        <v>2808.1864310785504</v>
      </c>
      <c r="AU7" s="8">
        <v>2847.167497894533</v>
      </c>
      <c r="AV7" s="8">
        <v>1434.6965822633945</v>
      </c>
      <c r="AW7" s="8">
        <v>1389.6930136934843</v>
      </c>
      <c r="AX7" s="8">
        <v>1967.1869914589929</v>
      </c>
      <c r="AY7" s="8">
        <v>693.56703906134805</v>
      </c>
      <c r="AZ7" s="8">
        <v>14934.717796550254</v>
      </c>
      <c r="BA7" s="8">
        <v>2051.9312541659933</v>
      </c>
      <c r="BB7" s="8">
        <v>1858.4938761646085</v>
      </c>
      <c r="BC7" s="8">
        <v>3371.035924802251</v>
      </c>
      <c r="BD7" s="8">
        <v>2513.284637479891</v>
      </c>
      <c r="BE7" s="8">
        <v>2351.8120370596916</v>
      </c>
      <c r="BF7" s="8">
        <v>2010.5261079806246</v>
      </c>
      <c r="BG7" s="8">
        <v>2152.4041758232447</v>
      </c>
      <c r="BH7" s="8">
        <v>3347.1508126120912</v>
      </c>
      <c r="BI7" s="8">
        <v>1138.0530527872952</v>
      </c>
      <c r="BJ7" s="8">
        <v>2403.11528855703</v>
      </c>
      <c r="BK7" s="8">
        <v>3403.6060980568459</v>
      </c>
      <c r="BL7" s="8">
        <v>2432.4286196442017</v>
      </c>
      <c r="BM7" s="8">
        <v>2433.2696621763371</v>
      </c>
      <c r="BN7" s="8">
        <v>1368.3804688620603</v>
      </c>
      <c r="BO7" s="8">
        <v>2967.0523192948986</v>
      </c>
      <c r="BP7" s="8">
        <v>3892.8662269902352</v>
      </c>
      <c r="BQ7" s="8">
        <v>4664.377405373586</v>
      </c>
      <c r="BR7" s="8">
        <v>1695.7654985748447</v>
      </c>
      <c r="BS7" s="8">
        <v>2978.9495202010316</v>
      </c>
      <c r="BT7" s="8">
        <v>1081.9590944088582</v>
      </c>
      <c r="BU7" s="8">
        <v>2301.6776700818482</v>
      </c>
      <c r="BV7" s="8">
        <v>2675.6557919204561</v>
      </c>
      <c r="BW7" s="8">
        <v>2385.3121978471318</v>
      </c>
      <c r="BX7" s="8">
        <v>1762.4923207298964</v>
      </c>
      <c r="BY7" s="8">
        <v>919.27655286429319</v>
      </c>
      <c r="BZ7" s="8">
        <v>722.7153056291113</v>
      </c>
      <c r="CA7" s="8">
        <v>1769.9568571468146</v>
      </c>
      <c r="CB7" s="8">
        <v>831.80836279689242</v>
      </c>
      <c r="CC7" s="8">
        <v>63485.357140032072</v>
      </c>
      <c r="CD7" s="9">
        <v>217321.77</v>
      </c>
      <c r="CE7" s="65"/>
      <c r="CF7" s="49"/>
      <c r="CG7" s="50"/>
      <c r="CH7" s="51"/>
    </row>
    <row r="8" spans="1:86" ht="24.75" customHeight="1" x14ac:dyDescent="0.3">
      <c r="A8" s="7">
        <v>1.2</v>
      </c>
      <c r="B8" s="27" t="s">
        <v>91</v>
      </c>
      <c r="C8" s="28">
        <v>3303.4873634448081</v>
      </c>
      <c r="D8" s="28">
        <v>2899.1437632095358</v>
      </c>
      <c r="E8" s="28">
        <v>1458.7101088663674</v>
      </c>
      <c r="F8" s="28">
        <v>1567.8629494919933</v>
      </c>
      <c r="G8" s="28">
        <v>797.81189556831964</v>
      </c>
      <c r="H8" s="28">
        <v>1129.6835581165344</v>
      </c>
      <c r="I8" s="28">
        <v>1256.7393953348503</v>
      </c>
      <c r="J8" s="28">
        <v>2073.4783943459574</v>
      </c>
      <c r="K8" s="28">
        <v>3447.1940044016519</v>
      </c>
      <c r="L8" s="28">
        <v>2262.3903386741122</v>
      </c>
      <c r="M8" s="28">
        <v>1362.6634058886955</v>
      </c>
      <c r="N8" s="8">
        <v>1796.2692683540415</v>
      </c>
      <c r="O8" s="8">
        <v>1276.9351061531061</v>
      </c>
      <c r="P8" s="8">
        <v>5842.7676318384274</v>
      </c>
      <c r="Q8" s="8">
        <v>4274.9944697701321</v>
      </c>
      <c r="R8" s="8">
        <v>1539.6442847618289</v>
      </c>
      <c r="S8" s="8">
        <v>2416.3240409672021</v>
      </c>
      <c r="T8" s="8">
        <v>3641.3085533255048</v>
      </c>
      <c r="U8" s="8">
        <v>1563.817440050701</v>
      </c>
      <c r="V8" s="8">
        <v>1928.5695827588602</v>
      </c>
      <c r="W8" s="8">
        <v>2154.9031809686771</v>
      </c>
      <c r="X8" s="8">
        <v>1164.0565748182539</v>
      </c>
      <c r="Y8" s="8">
        <v>2441.6821832861174</v>
      </c>
      <c r="Z8" s="8">
        <v>2842.84585408987</v>
      </c>
      <c r="AA8" s="8">
        <v>735.13646904957136</v>
      </c>
      <c r="AB8" s="8">
        <v>1249.5444324904731</v>
      </c>
      <c r="AC8" s="8">
        <v>857.48989730894482</v>
      </c>
      <c r="AD8" s="8">
        <v>927.11933435385663</v>
      </c>
      <c r="AE8" s="8">
        <v>755.76947457978838</v>
      </c>
      <c r="AF8" s="8">
        <v>657.71392087441302</v>
      </c>
      <c r="AG8" s="8">
        <v>59626.056877142582</v>
      </c>
      <c r="AH8" s="8">
        <v>1894.0878150350663</v>
      </c>
      <c r="AI8" s="8">
        <v>813.90725244625196</v>
      </c>
      <c r="AJ8" s="8">
        <v>556.55564030266328</v>
      </c>
      <c r="AK8" s="8">
        <v>1730.8767169061589</v>
      </c>
      <c r="AL8" s="8">
        <v>1562.5086879767994</v>
      </c>
      <c r="AM8" s="8">
        <v>1317.2129627357326</v>
      </c>
      <c r="AN8" s="8">
        <v>1183.0590605675957</v>
      </c>
      <c r="AO8" s="8">
        <v>1317.2094640957212</v>
      </c>
      <c r="AP8" s="8">
        <v>1078.4737424750826</v>
      </c>
      <c r="AQ8" s="8">
        <v>984.80546492872236</v>
      </c>
      <c r="AR8" s="8">
        <v>12439.230269573003</v>
      </c>
      <c r="AS8" s="8">
        <v>588.56304051151017</v>
      </c>
      <c r="AT8" s="8">
        <v>550.01996513692541</v>
      </c>
      <c r="AU8" s="8">
        <v>754.76463097459464</v>
      </c>
      <c r="AV8" s="8">
        <v>709.71267196058511</v>
      </c>
      <c r="AW8" s="8">
        <v>315.22922316095077</v>
      </c>
      <c r="AX8" s="8">
        <v>456.96725696429689</v>
      </c>
      <c r="AY8" s="8">
        <v>448.55115430389924</v>
      </c>
      <c r="AZ8" s="8">
        <v>3823.8079430127627</v>
      </c>
      <c r="BA8" s="8">
        <v>1297.5648200448059</v>
      </c>
      <c r="BB8" s="8">
        <v>371.01423654044731</v>
      </c>
      <c r="BC8" s="8">
        <v>1776.7291455568786</v>
      </c>
      <c r="BD8" s="8">
        <v>1030.3707470553306</v>
      </c>
      <c r="BE8" s="8">
        <v>498.96525614112375</v>
      </c>
      <c r="BF8" s="8">
        <v>1195.1269296711873</v>
      </c>
      <c r="BG8" s="8">
        <v>401.04661344572816</v>
      </c>
      <c r="BH8" s="8">
        <v>1229.7534222310014</v>
      </c>
      <c r="BI8" s="8">
        <v>149.72345092375076</v>
      </c>
      <c r="BJ8" s="8">
        <v>333.17723242140988</v>
      </c>
      <c r="BK8" s="8">
        <v>1123.8607784732631</v>
      </c>
      <c r="BL8" s="8">
        <v>1367.1338733631335</v>
      </c>
      <c r="BM8" s="8">
        <v>639.24924162814602</v>
      </c>
      <c r="BN8" s="8">
        <v>1446.5477975089721</v>
      </c>
      <c r="BO8" s="8">
        <v>274.54755689718621</v>
      </c>
      <c r="BP8" s="8">
        <v>477.59648060087864</v>
      </c>
      <c r="BQ8" s="8">
        <v>1013.8677384795741</v>
      </c>
      <c r="BR8" s="8">
        <v>1326.7159452851838</v>
      </c>
      <c r="BS8" s="8">
        <v>2434.049908243087</v>
      </c>
      <c r="BT8" s="8">
        <v>540.29702013745464</v>
      </c>
      <c r="BU8" s="8">
        <v>830.78950981823482</v>
      </c>
      <c r="BV8" s="8">
        <v>1015.9481209093277</v>
      </c>
      <c r="BW8" s="8">
        <v>1141.9863269842922</v>
      </c>
      <c r="BX8" s="8">
        <v>592.75629571231093</v>
      </c>
      <c r="BY8" s="8">
        <v>1724.6700786895794</v>
      </c>
      <c r="BZ8" s="8">
        <v>813.18273524723918</v>
      </c>
      <c r="CA8" s="8">
        <v>642.09741816899407</v>
      </c>
      <c r="CB8" s="8">
        <v>46.419692196323041</v>
      </c>
      <c r="CC8" s="8">
        <v>25734.654910271642</v>
      </c>
      <c r="CD8" s="9">
        <v>101623.75</v>
      </c>
      <c r="CE8" s="65"/>
      <c r="CF8" s="49"/>
      <c r="CG8" s="50"/>
      <c r="CH8" s="51"/>
    </row>
    <row r="9" spans="1:86" ht="24.75" customHeight="1" x14ac:dyDescent="0.3">
      <c r="A9" s="7">
        <v>1.3</v>
      </c>
      <c r="B9" s="27" t="s">
        <v>92</v>
      </c>
      <c r="C9" s="28">
        <v>480.28992400308925</v>
      </c>
      <c r="D9" s="28">
        <v>184.73404765505092</v>
      </c>
      <c r="E9" s="28">
        <v>90.808374312052379</v>
      </c>
      <c r="F9" s="28">
        <v>1032.4342228336004</v>
      </c>
      <c r="G9" s="28">
        <v>159.90241999205458</v>
      </c>
      <c r="H9" s="28">
        <v>71.526304535342987</v>
      </c>
      <c r="I9" s="28">
        <v>62.875004224871915</v>
      </c>
      <c r="J9" s="28">
        <v>106.68703391370997</v>
      </c>
      <c r="K9" s="28">
        <v>683.18663902180344</v>
      </c>
      <c r="L9" s="28">
        <v>147.20789729452974</v>
      </c>
      <c r="M9" s="28">
        <v>312.68676196476781</v>
      </c>
      <c r="N9" s="8">
        <v>142.88348925283458</v>
      </c>
      <c r="O9" s="8">
        <v>98.972988068023497</v>
      </c>
      <c r="P9" s="8">
        <v>453.53876157263818</v>
      </c>
      <c r="Q9" s="8">
        <v>622.54204312490754</v>
      </c>
      <c r="R9" s="8">
        <v>433.9810178943199</v>
      </c>
      <c r="S9" s="8">
        <v>136.51296500284991</v>
      </c>
      <c r="T9" s="8">
        <v>156.41228093994198</v>
      </c>
      <c r="U9" s="8">
        <v>125.92505043368452</v>
      </c>
      <c r="V9" s="8">
        <v>230.22081010977007</v>
      </c>
      <c r="W9" s="8">
        <v>40.220727144142401</v>
      </c>
      <c r="X9" s="8">
        <v>559.50610183513481</v>
      </c>
      <c r="Y9" s="8">
        <v>158.82218154180731</v>
      </c>
      <c r="Z9" s="8">
        <v>126.64813189031064</v>
      </c>
      <c r="AA9" s="8">
        <v>90.515683780317104</v>
      </c>
      <c r="AB9" s="8">
        <v>148.98071407816735</v>
      </c>
      <c r="AC9" s="8">
        <v>57.444725633402975</v>
      </c>
      <c r="AD9" s="8">
        <v>435.65135933456992</v>
      </c>
      <c r="AE9" s="8">
        <v>44.550132754102187</v>
      </c>
      <c r="AF9" s="8">
        <v>97.099930387824784</v>
      </c>
      <c r="AG9" s="8">
        <v>7492.7677245296227</v>
      </c>
      <c r="AH9" s="8">
        <v>884.11777666132605</v>
      </c>
      <c r="AI9" s="8">
        <v>291.7762029638352</v>
      </c>
      <c r="AJ9" s="8">
        <v>281.79091497760197</v>
      </c>
      <c r="AK9" s="8">
        <v>147.36618200152483</v>
      </c>
      <c r="AL9" s="8">
        <v>240.6251088681816</v>
      </c>
      <c r="AM9" s="8">
        <v>148.18161261913031</v>
      </c>
      <c r="AN9" s="8">
        <v>138.50124645698116</v>
      </c>
      <c r="AO9" s="8">
        <v>158.98496124828768</v>
      </c>
      <c r="AP9" s="8">
        <v>348.82930393343378</v>
      </c>
      <c r="AQ9" s="8">
        <v>94.121334295778411</v>
      </c>
      <c r="AR9" s="8">
        <v>2734.2946440260812</v>
      </c>
      <c r="AS9" s="8">
        <v>152.32658376205796</v>
      </c>
      <c r="AT9" s="8">
        <v>140.71948542431255</v>
      </c>
      <c r="AU9" s="8">
        <v>56.327832295414993</v>
      </c>
      <c r="AV9" s="8">
        <v>379.4695173419704</v>
      </c>
      <c r="AW9" s="8">
        <v>27.857784131994258</v>
      </c>
      <c r="AX9" s="8">
        <v>72.58664895278045</v>
      </c>
      <c r="AY9" s="8">
        <v>316.66578870224163</v>
      </c>
      <c r="AZ9" s="8">
        <v>1145.953640610772</v>
      </c>
      <c r="BA9" s="8">
        <v>49.879170562464189</v>
      </c>
      <c r="BB9" s="8">
        <v>42.78232664829811</v>
      </c>
      <c r="BC9" s="8">
        <v>475.58867660589925</v>
      </c>
      <c r="BD9" s="8">
        <v>100.62390826292324</v>
      </c>
      <c r="BE9" s="8">
        <v>117.31590553088249</v>
      </c>
      <c r="BF9" s="8">
        <v>147.80284298790056</v>
      </c>
      <c r="BG9" s="8">
        <v>114.1649260404368</v>
      </c>
      <c r="BH9" s="8">
        <v>917.35132649694322</v>
      </c>
      <c r="BI9" s="8">
        <v>121.37796853456224</v>
      </c>
      <c r="BJ9" s="8">
        <v>350.65480852961036</v>
      </c>
      <c r="BK9" s="8">
        <v>459.86281653348379</v>
      </c>
      <c r="BL9" s="8">
        <v>197.68885031718725</v>
      </c>
      <c r="BM9" s="8">
        <v>124.49349969110045</v>
      </c>
      <c r="BN9" s="8">
        <v>70.945799624710347</v>
      </c>
      <c r="BO9" s="8">
        <v>74.13147088254</v>
      </c>
      <c r="BP9" s="8">
        <v>436.31921034441075</v>
      </c>
      <c r="BQ9" s="8">
        <v>423.62446529196393</v>
      </c>
      <c r="BR9" s="8">
        <v>54.601384227680974</v>
      </c>
      <c r="BS9" s="8">
        <v>278.73140012237434</v>
      </c>
      <c r="BT9" s="8">
        <v>86.989762152544884</v>
      </c>
      <c r="BU9" s="8">
        <v>172.02444542766716</v>
      </c>
      <c r="BV9" s="8">
        <v>102.35512625222599</v>
      </c>
      <c r="BW9" s="8">
        <v>131.30182486400327</v>
      </c>
      <c r="BX9" s="8">
        <v>47.638321193224982</v>
      </c>
      <c r="BY9" s="8">
        <v>120.68059232881916</v>
      </c>
      <c r="BZ9" s="8">
        <v>32.994641499895309</v>
      </c>
      <c r="CA9" s="8">
        <v>696.87352547844557</v>
      </c>
      <c r="CB9" s="8">
        <v>77.354994401324277</v>
      </c>
      <c r="CC9" s="8">
        <v>6026.1539908335217</v>
      </c>
      <c r="CD9" s="9">
        <v>17399.169999999998</v>
      </c>
      <c r="CE9" s="65"/>
      <c r="CF9" s="49"/>
      <c r="CG9" s="50"/>
      <c r="CH9" s="51"/>
    </row>
    <row r="10" spans="1:86" ht="24.75" customHeight="1" x14ac:dyDescent="0.3">
      <c r="A10" s="7">
        <v>1.4</v>
      </c>
      <c r="B10" s="27" t="s">
        <v>93</v>
      </c>
      <c r="C10" s="28">
        <v>51.04056897494425</v>
      </c>
      <c r="D10" s="28">
        <v>60.778427498789299</v>
      </c>
      <c r="E10" s="28">
        <v>6.6045273555592363</v>
      </c>
      <c r="F10" s="28">
        <v>65.835242889332989</v>
      </c>
      <c r="G10" s="28">
        <v>43.135941498598939</v>
      </c>
      <c r="H10" s="28">
        <v>20.072999165326209</v>
      </c>
      <c r="I10" s="28">
        <v>47.054828337244125</v>
      </c>
      <c r="J10" s="28">
        <v>29.43180870808003</v>
      </c>
      <c r="K10" s="28">
        <v>42.021443004312403</v>
      </c>
      <c r="L10" s="28">
        <v>25.198088563277679</v>
      </c>
      <c r="M10" s="28">
        <v>18.307601657832258</v>
      </c>
      <c r="N10" s="8">
        <v>9.7896714271878391</v>
      </c>
      <c r="O10" s="8">
        <v>12.869903392108602</v>
      </c>
      <c r="P10" s="8">
        <v>40.70059359268808</v>
      </c>
      <c r="Q10" s="8">
        <v>38.863340614979251</v>
      </c>
      <c r="R10" s="8">
        <v>14.778474906629048</v>
      </c>
      <c r="S10" s="8">
        <v>44.282144285247476</v>
      </c>
      <c r="T10" s="8">
        <v>31.515175056796519</v>
      </c>
      <c r="U10" s="8">
        <v>24.296384707200517</v>
      </c>
      <c r="V10" s="8">
        <v>23.129718127474884</v>
      </c>
      <c r="W10" s="8">
        <v>39.984382676348922</v>
      </c>
      <c r="X10" s="8">
        <v>136.11842129006291</v>
      </c>
      <c r="Y10" s="8">
        <v>102.46742422122023</v>
      </c>
      <c r="Z10" s="8">
        <v>96.946482556824989</v>
      </c>
      <c r="AA10" s="8">
        <v>74.809165567813864</v>
      </c>
      <c r="AB10" s="8">
        <v>127.11626085487732</v>
      </c>
      <c r="AC10" s="8">
        <v>69.206443095736631</v>
      </c>
      <c r="AD10" s="8">
        <v>22.480840480019069</v>
      </c>
      <c r="AE10" s="8">
        <v>48.439093094013039</v>
      </c>
      <c r="AF10" s="8">
        <v>26.374630557364672</v>
      </c>
      <c r="AG10" s="8">
        <v>1393.6500281578913</v>
      </c>
      <c r="AH10" s="8">
        <v>322.19059802309823</v>
      </c>
      <c r="AI10" s="8">
        <v>119.30670621312694</v>
      </c>
      <c r="AJ10" s="8">
        <v>261.66808780522956</v>
      </c>
      <c r="AK10" s="8">
        <v>122.24133197971169</v>
      </c>
      <c r="AL10" s="8">
        <v>46.879624757619538</v>
      </c>
      <c r="AM10" s="8">
        <v>143.30123138128391</v>
      </c>
      <c r="AN10" s="8">
        <v>51.817796847221331</v>
      </c>
      <c r="AO10" s="8">
        <v>59.582919924830868</v>
      </c>
      <c r="AP10" s="8">
        <v>78.075548573413883</v>
      </c>
      <c r="AQ10" s="8">
        <v>190.21254535032725</v>
      </c>
      <c r="AR10" s="8">
        <v>1395.2763908558634</v>
      </c>
      <c r="AS10" s="8">
        <v>76.081496481044283</v>
      </c>
      <c r="AT10" s="8">
        <v>600.76491990540399</v>
      </c>
      <c r="AU10" s="8">
        <v>107.55950300554188</v>
      </c>
      <c r="AV10" s="8">
        <v>53.199744339830467</v>
      </c>
      <c r="AW10" s="8">
        <v>232.81270115705641</v>
      </c>
      <c r="AX10" s="8">
        <v>89.019144487626505</v>
      </c>
      <c r="AY10" s="8">
        <v>106.56315014123653</v>
      </c>
      <c r="AZ10" s="8">
        <v>1266.0006595177401</v>
      </c>
      <c r="BA10" s="8">
        <v>111.80084838471917</v>
      </c>
      <c r="BB10" s="8">
        <v>57.762780691788592</v>
      </c>
      <c r="BC10" s="8">
        <v>193.15136777799128</v>
      </c>
      <c r="BD10" s="8">
        <v>104.7675065120951</v>
      </c>
      <c r="BE10" s="8">
        <v>97.948891197867482</v>
      </c>
      <c r="BF10" s="8">
        <v>138.30166791245085</v>
      </c>
      <c r="BG10" s="8">
        <v>45.945169264023768</v>
      </c>
      <c r="BH10" s="8">
        <v>332.91402498033619</v>
      </c>
      <c r="BI10" s="8">
        <v>61.80658658179761</v>
      </c>
      <c r="BJ10" s="8">
        <v>140.81427078448576</v>
      </c>
      <c r="BK10" s="8">
        <v>130.43746827116962</v>
      </c>
      <c r="BL10" s="8">
        <v>394.57822150387773</v>
      </c>
      <c r="BM10" s="8">
        <v>127.66715140643852</v>
      </c>
      <c r="BN10" s="8">
        <v>94.675999987384245</v>
      </c>
      <c r="BO10" s="8">
        <v>226.96076514110609</v>
      </c>
      <c r="BP10" s="8">
        <v>221.49886690987353</v>
      </c>
      <c r="BQ10" s="8">
        <v>145.71977340168053</v>
      </c>
      <c r="BR10" s="8">
        <v>142.67207232054503</v>
      </c>
      <c r="BS10" s="8">
        <v>147.92941530615062</v>
      </c>
      <c r="BT10" s="8">
        <v>86.612644596385195</v>
      </c>
      <c r="BU10" s="8">
        <v>210.87517591732939</v>
      </c>
      <c r="BV10" s="8">
        <v>80.121188915150285</v>
      </c>
      <c r="BW10" s="8">
        <v>155.50922329508646</v>
      </c>
      <c r="BX10" s="8">
        <v>83.712642583785694</v>
      </c>
      <c r="BY10" s="8">
        <v>43.66728819431345</v>
      </c>
      <c r="BZ10" s="8">
        <v>104.74580556205299</v>
      </c>
      <c r="CA10" s="8">
        <v>132.79058710151119</v>
      </c>
      <c r="CB10" s="8">
        <v>265.93551696711023</v>
      </c>
      <c r="CC10" s="8">
        <v>4081.3229214685066</v>
      </c>
      <c r="CD10" s="9">
        <v>8136.2500000000018</v>
      </c>
      <c r="CE10" s="65"/>
      <c r="CF10" s="49"/>
      <c r="CG10" s="50"/>
      <c r="CH10" s="51"/>
    </row>
    <row r="11" spans="1:86" s="2" customFormat="1" ht="24.75" customHeight="1" thickBot="1" x14ac:dyDescent="0.35">
      <c r="A11" s="12">
        <v>2</v>
      </c>
      <c r="B11" s="12" t="s">
        <v>94</v>
      </c>
      <c r="C11" s="29">
        <v>78.755663295882798</v>
      </c>
      <c r="D11" s="29">
        <v>58.141407502866294</v>
      </c>
      <c r="E11" s="29">
        <v>160.85457345904661</v>
      </c>
      <c r="F11" s="29">
        <v>60.959078443413176</v>
      </c>
      <c r="G11" s="29">
        <v>84.556750526420473</v>
      </c>
      <c r="H11" s="29">
        <v>45.944954379536021</v>
      </c>
      <c r="I11" s="29">
        <v>77.494109314882067</v>
      </c>
      <c r="J11" s="29">
        <v>45.141132373942639</v>
      </c>
      <c r="K11" s="29">
        <v>33.691821499401065</v>
      </c>
      <c r="L11" s="29">
        <v>213.42762424795194</v>
      </c>
      <c r="M11" s="29">
        <v>88.384351679123142</v>
      </c>
      <c r="N11" s="13">
        <v>30.168745221894358</v>
      </c>
      <c r="O11" s="13">
        <v>192.58321429094073</v>
      </c>
      <c r="P11" s="13">
        <v>80.594320255258268</v>
      </c>
      <c r="Q11" s="13">
        <v>108.91358783693262</v>
      </c>
      <c r="R11" s="13">
        <v>24.070003389712809</v>
      </c>
      <c r="S11" s="13">
        <v>66.364266160512258</v>
      </c>
      <c r="T11" s="13">
        <v>70.590343179235532</v>
      </c>
      <c r="U11" s="13">
        <v>68.45025296776258</v>
      </c>
      <c r="V11" s="13">
        <v>28.997707094942303</v>
      </c>
      <c r="W11" s="13">
        <v>67.410265308816435</v>
      </c>
      <c r="X11" s="13">
        <v>31.459841379169028</v>
      </c>
      <c r="Y11" s="13">
        <v>74.94953174803041</v>
      </c>
      <c r="Z11" s="13">
        <v>84.057367517603652</v>
      </c>
      <c r="AA11" s="13">
        <v>84.463143049273398</v>
      </c>
      <c r="AB11" s="13">
        <v>92.511668515535277</v>
      </c>
      <c r="AC11" s="13">
        <v>31.757839494490501</v>
      </c>
      <c r="AD11" s="13">
        <v>72.052852661634617</v>
      </c>
      <c r="AE11" s="13">
        <v>91.566147117930257</v>
      </c>
      <c r="AF11" s="13">
        <v>81.707304570695257</v>
      </c>
      <c r="AG11" s="13">
        <v>2330.019868482836</v>
      </c>
      <c r="AH11" s="13">
        <v>71.634624759151734</v>
      </c>
      <c r="AI11" s="13">
        <v>113.39300619288889</v>
      </c>
      <c r="AJ11" s="13">
        <v>71.861343786370355</v>
      </c>
      <c r="AK11" s="13">
        <v>73.287784332621015</v>
      </c>
      <c r="AL11" s="13">
        <v>64.912062088441303</v>
      </c>
      <c r="AM11" s="13">
        <v>49.276178268100878</v>
      </c>
      <c r="AN11" s="13">
        <v>325.08932150571655</v>
      </c>
      <c r="AO11" s="13">
        <v>111.14900309394072</v>
      </c>
      <c r="AP11" s="13">
        <v>1018.143624187294</v>
      </c>
      <c r="AQ11" s="13">
        <v>91.199446267087964</v>
      </c>
      <c r="AR11" s="13">
        <v>1989.9463944816134</v>
      </c>
      <c r="AS11" s="13">
        <v>958.63159711078765</v>
      </c>
      <c r="AT11" s="13">
        <v>1049.3149140772759</v>
      </c>
      <c r="AU11" s="13">
        <v>383.93956948231869</v>
      </c>
      <c r="AV11" s="13">
        <v>3999.3932016566123</v>
      </c>
      <c r="AW11" s="13">
        <v>2149.6515711753968</v>
      </c>
      <c r="AX11" s="13">
        <v>3281.6938536890138</v>
      </c>
      <c r="AY11" s="13">
        <v>486.51326888539188</v>
      </c>
      <c r="AZ11" s="13">
        <v>12309.137976076798</v>
      </c>
      <c r="BA11" s="13">
        <v>33.038286727759434</v>
      </c>
      <c r="BB11" s="13">
        <v>682.05757107727925</v>
      </c>
      <c r="BC11" s="13">
        <v>1347.3027239884243</v>
      </c>
      <c r="BD11" s="13">
        <v>80.283440377026608</v>
      </c>
      <c r="BE11" s="13">
        <v>143.25465018700527</v>
      </c>
      <c r="BF11" s="13">
        <v>19.806139866453069</v>
      </c>
      <c r="BG11" s="13">
        <v>15.166128866216933</v>
      </c>
      <c r="BH11" s="13">
        <v>134.42548988838828</v>
      </c>
      <c r="BI11" s="13">
        <v>58.116502761240014</v>
      </c>
      <c r="BJ11" s="13">
        <v>63.775890599766043</v>
      </c>
      <c r="BK11" s="13">
        <v>124.93592454457756</v>
      </c>
      <c r="BL11" s="13">
        <v>76.832845485494374</v>
      </c>
      <c r="BM11" s="13">
        <v>156.39233078697052</v>
      </c>
      <c r="BN11" s="13">
        <v>117.31507360693266</v>
      </c>
      <c r="BO11" s="13">
        <v>42.989877967947535</v>
      </c>
      <c r="BP11" s="13">
        <v>219.38157506502341</v>
      </c>
      <c r="BQ11" s="13">
        <v>56.013340270109467</v>
      </c>
      <c r="BR11" s="13">
        <v>34.695740222198779</v>
      </c>
      <c r="BS11" s="13">
        <v>96.473240002503502</v>
      </c>
      <c r="BT11" s="13">
        <v>19.471214030789152</v>
      </c>
      <c r="BU11" s="13">
        <v>68.148819715665056</v>
      </c>
      <c r="BV11" s="13">
        <v>49.964923191696919</v>
      </c>
      <c r="BW11" s="13">
        <v>72.476233269281536</v>
      </c>
      <c r="BX11" s="13">
        <v>107.51205203230829</v>
      </c>
      <c r="BY11" s="13">
        <v>44.243702891202162</v>
      </c>
      <c r="BZ11" s="13">
        <v>63.948506222762056</v>
      </c>
      <c r="CA11" s="13">
        <v>881.5165551391417</v>
      </c>
      <c r="CB11" s="13">
        <v>3343.3069821745844</v>
      </c>
      <c r="CC11" s="13">
        <v>8152.8457609587495</v>
      </c>
      <c r="CD11" s="13">
        <v>24781.949999999993</v>
      </c>
      <c r="CE11" s="65"/>
      <c r="CF11" s="49"/>
      <c r="CG11" s="50"/>
      <c r="CH11" s="51"/>
    </row>
    <row r="12" spans="1:86" s="2" customFormat="1" ht="25.2" thickBot="1" x14ac:dyDescent="0.35">
      <c r="A12" s="3" t="s">
        <v>95</v>
      </c>
      <c r="B12" s="14" t="s">
        <v>96</v>
      </c>
      <c r="C12" s="30">
        <f>C6+C11</f>
        <v>9842.3436546777193</v>
      </c>
      <c r="D12" s="30">
        <f>D6+D11</f>
        <v>8727.651765220975</v>
      </c>
      <c r="E12" s="30">
        <f>E6+E11</f>
        <v>4396.6561092623851</v>
      </c>
      <c r="F12" s="30">
        <f>F6+F11</f>
        <v>9174.9242737726981</v>
      </c>
      <c r="G12" s="30">
        <f>G6+G11</f>
        <v>4083.0013571451564</v>
      </c>
      <c r="H12" s="30">
        <f t="shared" ref="H12:BS12" si="2">H6+H11</f>
        <v>4177.4695559406546</v>
      </c>
      <c r="I12" s="30">
        <f t="shared" si="2"/>
        <v>4835.4402272419629</v>
      </c>
      <c r="J12" s="30">
        <f t="shared" si="2"/>
        <v>5414.8622780865371</v>
      </c>
      <c r="K12" s="30">
        <f t="shared" si="2"/>
        <v>9261.1214923982134</v>
      </c>
      <c r="L12" s="30">
        <f t="shared" si="2"/>
        <v>4801.4424035333632</v>
      </c>
      <c r="M12" s="30">
        <f t="shared" si="2"/>
        <v>2701.7160628739498</v>
      </c>
      <c r="N12" s="15">
        <f t="shared" si="2"/>
        <v>3740.8850742326513</v>
      </c>
      <c r="O12" s="15">
        <f t="shared" si="2"/>
        <v>2097.1464739755834</v>
      </c>
      <c r="P12" s="15">
        <f t="shared" si="2"/>
        <v>11523.69592750626</v>
      </c>
      <c r="Q12" s="15">
        <f t="shared" si="2"/>
        <v>8668.8960175821157</v>
      </c>
      <c r="R12" s="15">
        <f t="shared" si="2"/>
        <v>4506.9649678990891</v>
      </c>
      <c r="S12" s="15">
        <f t="shared" si="2"/>
        <v>5231.5044285637969</v>
      </c>
      <c r="T12" s="15">
        <f t="shared" si="2"/>
        <v>6753.8220104814272</v>
      </c>
      <c r="U12" s="15">
        <f t="shared" si="2"/>
        <v>3780.6189049049194</v>
      </c>
      <c r="V12" s="15">
        <f t="shared" si="2"/>
        <v>4636.3732145731992</v>
      </c>
      <c r="W12" s="15">
        <f t="shared" si="2"/>
        <v>4558.1919415890097</v>
      </c>
      <c r="X12" s="15">
        <f t="shared" si="2"/>
        <v>4802.7756427561117</v>
      </c>
      <c r="Y12" s="15">
        <f t="shared" si="2"/>
        <v>7206.7184846501095</v>
      </c>
      <c r="Z12" s="15">
        <f t="shared" si="2"/>
        <v>8162.7086696323659</v>
      </c>
      <c r="AA12" s="15">
        <f t="shared" si="2"/>
        <v>5263.9347754126511</v>
      </c>
      <c r="AB12" s="15">
        <f t="shared" si="2"/>
        <v>6920.8323338013306</v>
      </c>
      <c r="AC12" s="15">
        <f t="shared" si="2"/>
        <v>3227.1564654903846</v>
      </c>
      <c r="AD12" s="15">
        <f t="shared" si="2"/>
        <v>3542.1103314279562</v>
      </c>
      <c r="AE12" s="15">
        <f t="shared" si="2"/>
        <v>3070.1258588848673</v>
      </c>
      <c r="AF12" s="15">
        <f t="shared" si="2"/>
        <v>2649.3828532879725</v>
      </c>
      <c r="AG12" s="15">
        <f t="shared" si="2"/>
        <v>167760.47355680546</v>
      </c>
      <c r="AH12" s="15">
        <f t="shared" si="2"/>
        <v>12200.319531619507</v>
      </c>
      <c r="AI12" s="15">
        <f t="shared" si="2"/>
        <v>7584.0595740535618</v>
      </c>
      <c r="AJ12" s="15">
        <f t="shared" si="2"/>
        <v>5660.8548854709043</v>
      </c>
      <c r="AK12" s="15">
        <f t="shared" si="2"/>
        <v>5831.8818753550249</v>
      </c>
      <c r="AL12" s="15">
        <f t="shared" si="2"/>
        <v>4670.8781435390174</v>
      </c>
      <c r="AM12" s="15">
        <f t="shared" si="2"/>
        <v>3249.9933340136463</v>
      </c>
      <c r="AN12" s="15">
        <f t="shared" si="2"/>
        <v>3691.4718408304789</v>
      </c>
      <c r="AO12" s="15">
        <f t="shared" si="2"/>
        <v>3549.1491992707329</v>
      </c>
      <c r="AP12" s="15">
        <f t="shared" si="2"/>
        <v>5924.9979279633244</v>
      </c>
      <c r="AQ12" s="15">
        <f t="shared" si="2"/>
        <v>8178.3239296423508</v>
      </c>
      <c r="AR12" s="15">
        <f t="shared" si="2"/>
        <v>60542.463703861744</v>
      </c>
      <c r="AS12" s="15">
        <f t="shared" si="2"/>
        <v>5569.8229589653502</v>
      </c>
      <c r="AT12" s="15">
        <f t="shared" si="2"/>
        <v>5149.0057156224675</v>
      </c>
      <c r="AU12" s="15">
        <f t="shared" si="2"/>
        <v>4149.7590336524036</v>
      </c>
      <c r="AV12" s="15">
        <f t="shared" si="2"/>
        <v>6576.4717175623928</v>
      </c>
      <c r="AW12" s="15">
        <f t="shared" si="2"/>
        <v>4115.2442933188831</v>
      </c>
      <c r="AX12" s="15">
        <f t="shared" si="2"/>
        <v>5867.4538955527096</v>
      </c>
      <c r="AY12" s="15">
        <f t="shared" si="2"/>
        <v>2051.8604010941172</v>
      </c>
      <c r="AZ12" s="15">
        <f t="shared" si="2"/>
        <v>33479.618015768327</v>
      </c>
      <c r="BA12" s="15">
        <f t="shared" si="2"/>
        <v>3544.2143798857419</v>
      </c>
      <c r="BB12" s="15">
        <f t="shared" si="2"/>
        <v>3012.1107911224217</v>
      </c>
      <c r="BC12" s="15">
        <f t="shared" si="2"/>
        <v>7163.8078387314445</v>
      </c>
      <c r="BD12" s="15">
        <f t="shared" si="2"/>
        <v>3829.3302396872668</v>
      </c>
      <c r="BE12" s="15">
        <f t="shared" si="2"/>
        <v>3209.2967401165706</v>
      </c>
      <c r="BF12" s="15">
        <f t="shared" si="2"/>
        <v>3511.5636884186165</v>
      </c>
      <c r="BG12" s="15">
        <f t="shared" si="2"/>
        <v>2728.7270134396508</v>
      </c>
      <c r="BH12" s="15">
        <f t="shared" si="2"/>
        <v>5961.5950762087596</v>
      </c>
      <c r="BI12" s="15">
        <f t="shared" si="2"/>
        <v>1529.0775615886459</v>
      </c>
      <c r="BJ12" s="15">
        <f t="shared" si="2"/>
        <v>3291.5374908923022</v>
      </c>
      <c r="BK12" s="15">
        <f t="shared" si="2"/>
        <v>5242.7030858793396</v>
      </c>
      <c r="BL12" s="15">
        <f t="shared" si="2"/>
        <v>4468.6624103138947</v>
      </c>
      <c r="BM12" s="15">
        <f t="shared" si="2"/>
        <v>3481.071885688993</v>
      </c>
      <c r="BN12" s="15">
        <f t="shared" si="2"/>
        <v>3097.8651395900597</v>
      </c>
      <c r="BO12" s="15">
        <f t="shared" si="2"/>
        <v>3585.681990183678</v>
      </c>
      <c r="BP12" s="15">
        <f t="shared" si="2"/>
        <v>5247.6623599104223</v>
      </c>
      <c r="BQ12" s="15">
        <f t="shared" si="2"/>
        <v>6303.6027228169141</v>
      </c>
      <c r="BR12" s="15">
        <f t="shared" si="2"/>
        <v>3254.4506406304536</v>
      </c>
      <c r="BS12" s="15">
        <f t="shared" si="2"/>
        <v>5936.1334838751463</v>
      </c>
      <c r="BT12" s="15">
        <f t="shared" ref="BT12:CD12" si="3">BT6+BT11</f>
        <v>1815.3297353260321</v>
      </c>
      <c r="BU12" s="15">
        <f t="shared" si="3"/>
        <v>3583.5156209607444</v>
      </c>
      <c r="BV12" s="15">
        <f t="shared" si="3"/>
        <v>3924.0451511888573</v>
      </c>
      <c r="BW12" s="15">
        <f t="shared" si="3"/>
        <v>3886.5858062597954</v>
      </c>
      <c r="BX12" s="15">
        <f t="shared" si="3"/>
        <v>2594.1116322515259</v>
      </c>
      <c r="BY12" s="15">
        <f t="shared" si="3"/>
        <v>2852.5382149682077</v>
      </c>
      <c r="BZ12" s="15">
        <f t="shared" si="3"/>
        <v>1737.5869941610608</v>
      </c>
      <c r="CA12" s="15">
        <f t="shared" si="3"/>
        <v>4123.2349430349077</v>
      </c>
      <c r="CB12" s="15">
        <f t="shared" si="3"/>
        <v>4564.8255485362342</v>
      </c>
      <c r="CC12" s="15">
        <f t="shared" si="3"/>
        <v>107480.33472356451</v>
      </c>
      <c r="CD12" s="15">
        <f t="shared" si="3"/>
        <v>369262.89</v>
      </c>
      <c r="CE12" s="65"/>
      <c r="CF12" s="49"/>
      <c r="CG12" s="50"/>
      <c r="CH12" s="51"/>
    </row>
    <row r="13" spans="1:86" s="2" customFormat="1" ht="24.75" customHeight="1" x14ac:dyDescent="0.3">
      <c r="A13" s="5">
        <v>3</v>
      </c>
      <c r="B13" s="5" t="s">
        <v>97</v>
      </c>
      <c r="C13" s="26">
        <v>2015.8369286086679</v>
      </c>
      <c r="D13" s="26">
        <v>1859.1439025901682</v>
      </c>
      <c r="E13" s="26">
        <v>504.02476988035266</v>
      </c>
      <c r="F13" s="26">
        <v>2524.3415199448423</v>
      </c>
      <c r="G13" s="26">
        <v>6243.8570004400817</v>
      </c>
      <c r="H13" s="26">
        <v>1160.3998710991091</v>
      </c>
      <c r="I13" s="26">
        <v>2013.6596098409877</v>
      </c>
      <c r="J13" s="26">
        <v>2925.8832728760603</v>
      </c>
      <c r="K13" s="26">
        <v>5229.7261961153945</v>
      </c>
      <c r="L13" s="26">
        <v>673.64696528350191</v>
      </c>
      <c r="M13" s="26">
        <v>12263.945275547056</v>
      </c>
      <c r="N13" s="6">
        <v>1948.112330090187</v>
      </c>
      <c r="O13" s="6">
        <v>55012.983915869074</v>
      </c>
      <c r="P13" s="6">
        <v>3269.4057020466885</v>
      </c>
      <c r="Q13" s="6">
        <v>3073.9220406714744</v>
      </c>
      <c r="R13" s="6">
        <v>844.96857914554857</v>
      </c>
      <c r="S13" s="6">
        <v>2434.1216334999021</v>
      </c>
      <c r="T13" s="6">
        <v>10803.438560392464</v>
      </c>
      <c r="U13" s="6">
        <v>3034.5577711618926</v>
      </c>
      <c r="V13" s="6">
        <v>471.42465649293365</v>
      </c>
      <c r="W13" s="6">
        <v>312.62969469064427</v>
      </c>
      <c r="X13" s="6">
        <v>451.71661093682809</v>
      </c>
      <c r="Y13" s="6">
        <v>807.00985004359859</v>
      </c>
      <c r="Z13" s="6">
        <v>3809.3932483526269</v>
      </c>
      <c r="AA13" s="6">
        <v>983.41009046004615</v>
      </c>
      <c r="AB13" s="6">
        <v>1992.7143162406255</v>
      </c>
      <c r="AC13" s="6">
        <v>797.29396551022251</v>
      </c>
      <c r="AD13" s="6">
        <v>2686.4771369665409</v>
      </c>
      <c r="AE13" s="6">
        <v>474.67524476349695</v>
      </c>
      <c r="AF13" s="6">
        <v>596.37092335209479</v>
      </c>
      <c r="AG13" s="6">
        <v>131219.09158291316</v>
      </c>
      <c r="AH13" s="6">
        <v>1462.3261241702619</v>
      </c>
      <c r="AI13" s="6">
        <v>1448.9334912025827</v>
      </c>
      <c r="AJ13" s="6">
        <v>1266.1831861543526</v>
      </c>
      <c r="AK13" s="6">
        <v>2882.3533074585948</v>
      </c>
      <c r="AL13" s="6">
        <v>4926.5249407183355</v>
      </c>
      <c r="AM13" s="6">
        <v>1080.9683592184181</v>
      </c>
      <c r="AN13" s="6">
        <v>1960.3921070386393</v>
      </c>
      <c r="AO13" s="6">
        <v>7707.8703354451318</v>
      </c>
      <c r="AP13" s="6">
        <v>1141.6668648253933</v>
      </c>
      <c r="AQ13" s="6">
        <v>1639.9388083903887</v>
      </c>
      <c r="AR13" s="6">
        <v>25517.157524622096</v>
      </c>
      <c r="AS13" s="6">
        <v>406.92633712503351</v>
      </c>
      <c r="AT13" s="6">
        <v>934.77973099800374</v>
      </c>
      <c r="AU13" s="6">
        <v>392.24898341335211</v>
      </c>
      <c r="AV13" s="6">
        <v>330.79867198247825</v>
      </c>
      <c r="AW13" s="6">
        <v>220.41240534805226</v>
      </c>
      <c r="AX13" s="6">
        <v>137.92513375421476</v>
      </c>
      <c r="AY13" s="6">
        <v>153.64171334526063</v>
      </c>
      <c r="AZ13" s="6">
        <v>2576.7329759663949</v>
      </c>
      <c r="BA13" s="6">
        <v>825.98718276490877</v>
      </c>
      <c r="BB13" s="6">
        <v>509.76580836917628</v>
      </c>
      <c r="BC13" s="6">
        <v>3637.4235208026034</v>
      </c>
      <c r="BD13" s="6">
        <v>922.29699450823477</v>
      </c>
      <c r="BE13" s="6">
        <v>818.18747585634719</v>
      </c>
      <c r="BF13" s="6">
        <v>1051.5630470233452</v>
      </c>
      <c r="BG13" s="6">
        <v>904.46122806988899</v>
      </c>
      <c r="BH13" s="6">
        <v>646.69982513888499</v>
      </c>
      <c r="BI13" s="6">
        <v>218.72323097956479</v>
      </c>
      <c r="BJ13" s="6">
        <v>603.01910026236237</v>
      </c>
      <c r="BK13" s="6">
        <v>1199.6478132193081</v>
      </c>
      <c r="BL13" s="6">
        <v>426.35696641297136</v>
      </c>
      <c r="BM13" s="6">
        <v>545.7633869587354</v>
      </c>
      <c r="BN13" s="6">
        <v>403.99262186572605</v>
      </c>
      <c r="BO13" s="6">
        <v>585.56823540347398</v>
      </c>
      <c r="BP13" s="6">
        <v>2101.1498068521983</v>
      </c>
      <c r="BQ13" s="6">
        <v>867.6038472853503</v>
      </c>
      <c r="BR13" s="6">
        <v>634.11181369509086</v>
      </c>
      <c r="BS13" s="6">
        <v>1391.9549622564007</v>
      </c>
      <c r="BT13" s="6">
        <v>1467.6535200240241</v>
      </c>
      <c r="BU13" s="6">
        <v>873.75952980132013</v>
      </c>
      <c r="BV13" s="6">
        <v>1387.8695296498493</v>
      </c>
      <c r="BW13" s="6">
        <v>956.32576126347863</v>
      </c>
      <c r="BX13" s="6">
        <v>1335.1753531674362</v>
      </c>
      <c r="BY13" s="6">
        <v>3013.4727901112742</v>
      </c>
      <c r="BZ13" s="6">
        <v>2000.3945583885977</v>
      </c>
      <c r="CA13" s="6">
        <v>1648.6151376455798</v>
      </c>
      <c r="CB13" s="6">
        <v>2194.4448687222734</v>
      </c>
      <c r="CC13" s="6">
        <v>33171.987916498401</v>
      </c>
      <c r="CD13" s="6">
        <v>192484.97</v>
      </c>
      <c r="CE13" s="65"/>
      <c r="CF13" s="49"/>
      <c r="CG13" s="50"/>
      <c r="CH13" s="51"/>
    </row>
    <row r="14" spans="1:86" s="2" customFormat="1" ht="38.25" customHeight="1" x14ac:dyDescent="0.3">
      <c r="A14" s="7">
        <v>4</v>
      </c>
      <c r="B14" s="31" t="s">
        <v>98</v>
      </c>
      <c r="C14" s="32">
        <v>340.45904727182125</v>
      </c>
      <c r="D14" s="32">
        <v>487.97982204209706</v>
      </c>
      <c r="E14" s="32">
        <v>239.36838762434274</v>
      </c>
      <c r="F14" s="32">
        <v>502.19607768289126</v>
      </c>
      <c r="G14" s="32">
        <v>324.07395924406887</v>
      </c>
      <c r="H14" s="32">
        <v>204.60497733656666</v>
      </c>
      <c r="I14" s="32">
        <v>168.65789582415877</v>
      </c>
      <c r="J14" s="32">
        <v>316.77133296576977</v>
      </c>
      <c r="K14" s="32">
        <v>1080.0974138710592</v>
      </c>
      <c r="L14" s="32">
        <v>195.63758909917954</v>
      </c>
      <c r="M14" s="32">
        <v>381.44291530663907</v>
      </c>
      <c r="N14" s="9">
        <v>105.08225161668632</v>
      </c>
      <c r="O14" s="9">
        <v>6244.7384140337954</v>
      </c>
      <c r="P14" s="9">
        <v>433.40988378463885</v>
      </c>
      <c r="Q14" s="9">
        <v>657.66491886941196</v>
      </c>
      <c r="R14" s="9">
        <v>155.40166202415728</v>
      </c>
      <c r="S14" s="9">
        <v>303.60477002614101</v>
      </c>
      <c r="T14" s="9">
        <v>1377.2768946076644</v>
      </c>
      <c r="U14" s="9">
        <v>180.039031860433</v>
      </c>
      <c r="V14" s="9">
        <v>125.42133330760792</v>
      </c>
      <c r="W14" s="9">
        <v>208.94311480736707</v>
      </c>
      <c r="X14" s="9">
        <v>96.387425224569725</v>
      </c>
      <c r="Y14" s="9">
        <v>246.59794157411824</v>
      </c>
      <c r="Z14" s="9">
        <v>633.73795815325855</v>
      </c>
      <c r="AA14" s="9">
        <v>319.22081884287701</v>
      </c>
      <c r="AB14" s="9">
        <v>427.42103219783581</v>
      </c>
      <c r="AC14" s="9">
        <v>148.09749935845744</v>
      </c>
      <c r="AD14" s="9">
        <v>78.671769406589647</v>
      </c>
      <c r="AE14" s="9">
        <v>218.81159463457101</v>
      </c>
      <c r="AF14" s="9">
        <v>64.771276844558002</v>
      </c>
      <c r="AG14" s="9">
        <v>16266.589009443331</v>
      </c>
      <c r="AH14" s="9">
        <v>348.53361291530598</v>
      </c>
      <c r="AI14" s="9">
        <v>361.89027397832126</v>
      </c>
      <c r="AJ14" s="9">
        <v>404.68810305031917</v>
      </c>
      <c r="AK14" s="9">
        <v>134.52944055499233</v>
      </c>
      <c r="AL14" s="9">
        <v>1342.8116557153126</v>
      </c>
      <c r="AM14" s="9">
        <v>299.83083374550301</v>
      </c>
      <c r="AN14" s="9">
        <v>46.088136258401271</v>
      </c>
      <c r="AO14" s="9">
        <v>4095.8737961138327</v>
      </c>
      <c r="AP14" s="9">
        <v>296.32255699175982</v>
      </c>
      <c r="AQ14" s="9">
        <v>188.33120533468681</v>
      </c>
      <c r="AR14" s="9">
        <v>7518.8996146584359</v>
      </c>
      <c r="AS14" s="9">
        <v>148.59845060595083</v>
      </c>
      <c r="AT14" s="9">
        <v>274.8740779013491</v>
      </c>
      <c r="AU14" s="9">
        <v>129.85420587252807</v>
      </c>
      <c r="AV14" s="9">
        <v>80.527305513005118</v>
      </c>
      <c r="AW14" s="9">
        <v>87.866077765912209</v>
      </c>
      <c r="AX14" s="9">
        <v>105.2892357570377</v>
      </c>
      <c r="AY14" s="9">
        <v>34.506019050031739</v>
      </c>
      <c r="AZ14" s="9">
        <v>861.51537246581472</v>
      </c>
      <c r="BA14" s="9">
        <v>211.52482886771926</v>
      </c>
      <c r="BB14" s="9">
        <v>114.771222032088</v>
      </c>
      <c r="BC14" s="9">
        <v>981.41686840363036</v>
      </c>
      <c r="BD14" s="9">
        <v>260.84128158881106</v>
      </c>
      <c r="BE14" s="9">
        <v>156.66399039888469</v>
      </c>
      <c r="BF14" s="9">
        <v>228.10851583608036</v>
      </c>
      <c r="BG14" s="9">
        <v>156.1288405336185</v>
      </c>
      <c r="BH14" s="9">
        <v>72.565805718275755</v>
      </c>
      <c r="BI14" s="9">
        <v>44.387111290166338</v>
      </c>
      <c r="BJ14" s="9">
        <v>44.112781618957108</v>
      </c>
      <c r="BK14" s="9">
        <v>212.3607297311315</v>
      </c>
      <c r="BL14" s="9">
        <v>105.50727068826272</v>
      </c>
      <c r="BM14" s="9">
        <v>186.18508416627785</v>
      </c>
      <c r="BN14" s="9">
        <v>64.705649183324496</v>
      </c>
      <c r="BO14" s="9">
        <v>68.684394369248238</v>
      </c>
      <c r="BP14" s="9">
        <v>518.95953767219009</v>
      </c>
      <c r="BQ14" s="9">
        <v>236.26363434451179</v>
      </c>
      <c r="BR14" s="9">
        <v>215.91134231075608</v>
      </c>
      <c r="BS14" s="9">
        <v>222.27858162044859</v>
      </c>
      <c r="BT14" s="9">
        <v>403.65011735085398</v>
      </c>
      <c r="BU14" s="9">
        <v>172.42510907278668</v>
      </c>
      <c r="BV14" s="9">
        <v>316.63456975910941</v>
      </c>
      <c r="BW14" s="9">
        <v>329.85948034895222</v>
      </c>
      <c r="BX14" s="9">
        <v>176.09980619359703</v>
      </c>
      <c r="BY14" s="9">
        <v>742.73156387867652</v>
      </c>
      <c r="BZ14" s="9">
        <v>238.16840555011265</v>
      </c>
      <c r="CA14" s="9">
        <v>138.02858720313469</v>
      </c>
      <c r="CB14" s="9">
        <v>264.95087057759383</v>
      </c>
      <c r="CC14" s="9">
        <v>6883.9259803092</v>
      </c>
      <c r="CD14" s="8">
        <v>31530.93</v>
      </c>
      <c r="CE14" s="65"/>
      <c r="CF14" s="49"/>
      <c r="CG14" s="50"/>
      <c r="CH14" s="51"/>
    </row>
    <row r="15" spans="1:86" s="2" customFormat="1" ht="24.75" customHeight="1" thickBot="1" x14ac:dyDescent="0.35">
      <c r="A15" s="12">
        <v>5</v>
      </c>
      <c r="B15" s="12" t="s">
        <v>99</v>
      </c>
      <c r="C15" s="29">
        <v>1916.8809764351502</v>
      </c>
      <c r="D15" s="29">
        <v>1900.5993509359078</v>
      </c>
      <c r="E15" s="29">
        <v>802.39041535266063</v>
      </c>
      <c r="F15" s="29">
        <v>2856.1114503010058</v>
      </c>
      <c r="G15" s="29">
        <v>2732.7389315028759</v>
      </c>
      <c r="H15" s="29">
        <v>1717.9742917240778</v>
      </c>
      <c r="I15" s="29">
        <v>4322.4608707062553</v>
      </c>
      <c r="J15" s="29">
        <v>4097.965746316494</v>
      </c>
      <c r="K15" s="29">
        <v>10673.952384592098</v>
      </c>
      <c r="L15" s="29">
        <v>363.28209303138095</v>
      </c>
      <c r="M15" s="29">
        <v>4387.5605520937233</v>
      </c>
      <c r="N15" s="13">
        <v>1531.7089478991779</v>
      </c>
      <c r="O15" s="13">
        <v>20979.269135211762</v>
      </c>
      <c r="P15" s="13">
        <v>3440.2258413091367</v>
      </c>
      <c r="Q15" s="13">
        <v>2697.3851289113254</v>
      </c>
      <c r="R15" s="13">
        <v>1044.2593535568383</v>
      </c>
      <c r="S15" s="13">
        <v>1068.373824613815</v>
      </c>
      <c r="T15" s="13">
        <v>11637.595728479466</v>
      </c>
      <c r="U15" s="13">
        <v>1023.9356219281317</v>
      </c>
      <c r="V15" s="13">
        <v>168.92871937011722</v>
      </c>
      <c r="W15" s="13">
        <v>1301.2127248366942</v>
      </c>
      <c r="X15" s="13">
        <v>145.42605185068513</v>
      </c>
      <c r="Y15" s="13">
        <v>2574.8625991172485</v>
      </c>
      <c r="Z15" s="13">
        <v>6520.9807183599123</v>
      </c>
      <c r="AA15" s="13">
        <v>1576.1335495924559</v>
      </c>
      <c r="AB15" s="13">
        <v>1216.1732177045253</v>
      </c>
      <c r="AC15" s="13">
        <v>449.39267560039349</v>
      </c>
      <c r="AD15" s="13">
        <v>507.76805592315947</v>
      </c>
      <c r="AE15" s="13">
        <v>1036.4722505806481</v>
      </c>
      <c r="AF15" s="13">
        <v>270.64077564407427</v>
      </c>
      <c r="AG15" s="13">
        <v>94962.661983481186</v>
      </c>
      <c r="AH15" s="13">
        <v>1149.0016893545082</v>
      </c>
      <c r="AI15" s="13">
        <v>1547.6309513089925</v>
      </c>
      <c r="AJ15" s="13">
        <v>1650.1806717639283</v>
      </c>
      <c r="AK15" s="13">
        <v>639.91649659944176</v>
      </c>
      <c r="AL15" s="13">
        <v>11517.672253656423</v>
      </c>
      <c r="AM15" s="13">
        <v>1515.7961358327209</v>
      </c>
      <c r="AN15" s="13">
        <v>296.41789413363813</v>
      </c>
      <c r="AO15" s="13">
        <v>6376.6629379043325</v>
      </c>
      <c r="AP15" s="13">
        <v>1281.8049579005369</v>
      </c>
      <c r="AQ15" s="13">
        <v>557.1706549878628</v>
      </c>
      <c r="AR15" s="13">
        <v>26532.254643442386</v>
      </c>
      <c r="AS15" s="13">
        <v>1064.8034907137665</v>
      </c>
      <c r="AT15" s="13">
        <v>930.65122231460703</v>
      </c>
      <c r="AU15" s="13">
        <v>293.44347413193151</v>
      </c>
      <c r="AV15" s="13">
        <v>355.81016509809729</v>
      </c>
      <c r="AW15" s="13">
        <v>332.39217125115056</v>
      </c>
      <c r="AX15" s="13">
        <v>619.70202487990218</v>
      </c>
      <c r="AY15" s="13">
        <v>156.76409099698259</v>
      </c>
      <c r="AZ15" s="13">
        <v>3753.5666393864381</v>
      </c>
      <c r="BA15" s="13">
        <v>530.19992335822735</v>
      </c>
      <c r="BB15" s="13">
        <v>1839.2695594990803</v>
      </c>
      <c r="BC15" s="13">
        <v>9037.3268956685624</v>
      </c>
      <c r="BD15" s="13">
        <v>465.19383499224733</v>
      </c>
      <c r="BE15" s="13">
        <v>498.06339440975103</v>
      </c>
      <c r="BF15" s="13">
        <v>1301.533092400158</v>
      </c>
      <c r="BG15" s="13">
        <v>822.05816580634712</v>
      </c>
      <c r="BH15" s="13">
        <v>336.64237655972357</v>
      </c>
      <c r="BI15" s="13">
        <v>171.93597310169653</v>
      </c>
      <c r="BJ15" s="13">
        <v>201.13696692248934</v>
      </c>
      <c r="BK15" s="13">
        <v>579.03022601630005</v>
      </c>
      <c r="BL15" s="13">
        <v>1136.2982762810534</v>
      </c>
      <c r="BM15" s="13">
        <v>858.30331871492217</v>
      </c>
      <c r="BN15" s="13">
        <v>227.06191335723685</v>
      </c>
      <c r="BO15" s="13">
        <v>920.38652832810828</v>
      </c>
      <c r="BP15" s="13">
        <v>2266.0818275129104</v>
      </c>
      <c r="BQ15" s="13">
        <v>1183.4706285701286</v>
      </c>
      <c r="BR15" s="13">
        <v>360.47340951435717</v>
      </c>
      <c r="BS15" s="13">
        <v>1580.8835923839422</v>
      </c>
      <c r="BT15" s="13">
        <v>1247.6588417925984</v>
      </c>
      <c r="BU15" s="13">
        <v>588.98478671158614</v>
      </c>
      <c r="BV15" s="13">
        <v>1201.5877628315632</v>
      </c>
      <c r="BW15" s="13">
        <v>537.85176483655403</v>
      </c>
      <c r="BX15" s="13">
        <v>271.25153226868815</v>
      </c>
      <c r="BY15" s="13">
        <v>3388.264798153054</v>
      </c>
      <c r="BZ15" s="13">
        <v>655.58704419945411</v>
      </c>
      <c r="CA15" s="13">
        <v>1376.7835029640964</v>
      </c>
      <c r="CB15" s="13">
        <v>519.70640862476125</v>
      </c>
      <c r="CC15" s="13">
        <v>34103.026345779603</v>
      </c>
      <c r="CD15" s="16">
        <v>159351.51</v>
      </c>
      <c r="CE15" s="65"/>
      <c r="CF15" s="49"/>
      <c r="CG15" s="50"/>
      <c r="CH15" s="51"/>
    </row>
    <row r="16" spans="1:86" s="2" customFormat="1" ht="25.2" thickBot="1" x14ac:dyDescent="0.35">
      <c r="A16" s="3" t="s">
        <v>100</v>
      </c>
      <c r="B16" s="14" t="s">
        <v>101</v>
      </c>
      <c r="C16" s="30">
        <f>(C13+C14+C15)</f>
        <v>4273.176952315639</v>
      </c>
      <c r="D16" s="30">
        <f>(D13+D14+D15)</f>
        <v>4247.723075568173</v>
      </c>
      <c r="E16" s="30">
        <f>(E13+E14+E15)</f>
        <v>1545.7835728573559</v>
      </c>
      <c r="F16" s="30">
        <f>(F13+F14+F15)</f>
        <v>5882.6490479287395</v>
      </c>
      <c r="G16" s="30">
        <f>(G13+G14+G15)</f>
        <v>9300.6698911870262</v>
      </c>
      <c r="H16" s="30">
        <f t="shared" ref="H16:BS16" si="4">(H13+H14+H15)</f>
        <v>3082.9791401597536</v>
      </c>
      <c r="I16" s="30">
        <f t="shared" si="4"/>
        <v>6504.7783763714015</v>
      </c>
      <c r="J16" s="30">
        <f t="shared" si="4"/>
        <v>7340.6203521583247</v>
      </c>
      <c r="K16" s="30">
        <f t="shared" si="4"/>
        <v>16983.775994578551</v>
      </c>
      <c r="L16" s="30">
        <f t="shared" si="4"/>
        <v>1232.5666474140623</v>
      </c>
      <c r="M16" s="30">
        <f t="shared" si="4"/>
        <v>17032.948742947417</v>
      </c>
      <c r="N16" s="15">
        <f t="shared" si="4"/>
        <v>3584.9035296060511</v>
      </c>
      <c r="O16" s="15">
        <f t="shared" si="4"/>
        <v>82236.991465114639</v>
      </c>
      <c r="P16" s="15">
        <f t="shared" si="4"/>
        <v>7143.0414271404643</v>
      </c>
      <c r="Q16" s="15">
        <f t="shared" si="4"/>
        <v>6428.9720884522121</v>
      </c>
      <c r="R16" s="15">
        <f t="shared" si="4"/>
        <v>2044.6295947265442</v>
      </c>
      <c r="S16" s="15">
        <f t="shared" si="4"/>
        <v>3806.1002281398582</v>
      </c>
      <c r="T16" s="15">
        <f t="shared" si="4"/>
        <v>23818.311183479593</v>
      </c>
      <c r="U16" s="15">
        <f t="shared" si="4"/>
        <v>4238.5324249504574</v>
      </c>
      <c r="V16" s="15">
        <f t="shared" si="4"/>
        <v>765.77470917065875</v>
      </c>
      <c r="W16" s="15">
        <f t="shared" si="4"/>
        <v>1822.7855343347055</v>
      </c>
      <c r="X16" s="15">
        <f t="shared" si="4"/>
        <v>693.53008801208296</v>
      </c>
      <c r="Y16" s="15">
        <f t="shared" si="4"/>
        <v>3628.4703907349653</v>
      </c>
      <c r="Z16" s="15">
        <f t="shared" si="4"/>
        <v>10964.111924865798</v>
      </c>
      <c r="AA16" s="15">
        <f t="shared" si="4"/>
        <v>2878.764458895379</v>
      </c>
      <c r="AB16" s="15">
        <f t="shared" si="4"/>
        <v>3636.3085661429868</v>
      </c>
      <c r="AC16" s="15">
        <f t="shared" si="4"/>
        <v>1394.7841404690735</v>
      </c>
      <c r="AD16" s="15">
        <f t="shared" si="4"/>
        <v>3272.91696229629</v>
      </c>
      <c r="AE16" s="15">
        <f t="shared" si="4"/>
        <v>1729.9590899787161</v>
      </c>
      <c r="AF16" s="15">
        <f t="shared" si="4"/>
        <v>931.78297584072698</v>
      </c>
      <c r="AG16" s="15">
        <f t="shared" si="4"/>
        <v>242448.34257583768</v>
      </c>
      <c r="AH16" s="15">
        <f t="shared" si="4"/>
        <v>2959.8614264400758</v>
      </c>
      <c r="AI16" s="15">
        <f t="shared" si="4"/>
        <v>3358.4547164898968</v>
      </c>
      <c r="AJ16" s="15">
        <f t="shared" si="4"/>
        <v>3321.0519609685998</v>
      </c>
      <c r="AK16" s="15">
        <f t="shared" si="4"/>
        <v>3656.7992446130288</v>
      </c>
      <c r="AL16" s="15">
        <f t="shared" si="4"/>
        <v>17787.008850090071</v>
      </c>
      <c r="AM16" s="15">
        <f t="shared" si="4"/>
        <v>2896.5953287966422</v>
      </c>
      <c r="AN16" s="15">
        <f t="shared" si="4"/>
        <v>2302.8981374306786</v>
      </c>
      <c r="AO16" s="15">
        <f t="shared" si="4"/>
        <v>18180.407069463297</v>
      </c>
      <c r="AP16" s="15">
        <f t="shared" si="4"/>
        <v>2719.7943797176899</v>
      </c>
      <c r="AQ16" s="15">
        <f t="shared" si="4"/>
        <v>2385.4406687129381</v>
      </c>
      <c r="AR16" s="15">
        <f t="shared" si="4"/>
        <v>59568.311782722914</v>
      </c>
      <c r="AS16" s="15">
        <f t="shared" si="4"/>
        <v>1620.3282784447508</v>
      </c>
      <c r="AT16" s="15">
        <f t="shared" si="4"/>
        <v>2140.3050312139599</v>
      </c>
      <c r="AU16" s="15">
        <f t="shared" si="4"/>
        <v>815.54666341781171</v>
      </c>
      <c r="AV16" s="15">
        <f t="shared" si="4"/>
        <v>767.13614259358064</v>
      </c>
      <c r="AW16" s="15">
        <f t="shared" si="4"/>
        <v>640.67065436511507</v>
      </c>
      <c r="AX16" s="15">
        <f t="shared" si="4"/>
        <v>862.91639439115465</v>
      </c>
      <c r="AY16" s="15">
        <f t="shared" si="4"/>
        <v>344.91182339227498</v>
      </c>
      <c r="AZ16" s="15">
        <f t="shared" si="4"/>
        <v>7191.8149878186478</v>
      </c>
      <c r="BA16" s="15">
        <f t="shared" si="4"/>
        <v>1567.7119349908553</v>
      </c>
      <c r="BB16" s="15">
        <f t="shared" si="4"/>
        <v>2463.8065899003445</v>
      </c>
      <c r="BC16" s="15">
        <f t="shared" si="4"/>
        <v>13656.167284874797</v>
      </c>
      <c r="BD16" s="15">
        <f t="shared" si="4"/>
        <v>1648.3321110892932</v>
      </c>
      <c r="BE16" s="15">
        <f t="shared" si="4"/>
        <v>1472.9148606649828</v>
      </c>
      <c r="BF16" s="15">
        <f t="shared" si="4"/>
        <v>2581.2046552595839</v>
      </c>
      <c r="BG16" s="15">
        <f t="shared" si="4"/>
        <v>1882.6482344098545</v>
      </c>
      <c r="BH16" s="15">
        <f t="shared" si="4"/>
        <v>1055.9080074168844</v>
      </c>
      <c r="BI16" s="15">
        <f t="shared" si="4"/>
        <v>435.04631537142768</v>
      </c>
      <c r="BJ16" s="15">
        <f t="shared" si="4"/>
        <v>848.26884880380885</v>
      </c>
      <c r="BK16" s="15">
        <f t="shared" si="4"/>
        <v>1991.0387689667396</v>
      </c>
      <c r="BL16" s="15">
        <f t="shared" si="4"/>
        <v>1668.1625133822874</v>
      </c>
      <c r="BM16" s="15">
        <f t="shared" si="4"/>
        <v>1590.2517898399356</v>
      </c>
      <c r="BN16" s="15">
        <f t="shared" si="4"/>
        <v>695.76018440628741</v>
      </c>
      <c r="BO16" s="15">
        <f t="shared" si="4"/>
        <v>1574.6391581008306</v>
      </c>
      <c r="BP16" s="15">
        <f t="shared" si="4"/>
        <v>4886.1911720372991</v>
      </c>
      <c r="BQ16" s="15">
        <f t="shared" si="4"/>
        <v>2287.3381101999908</v>
      </c>
      <c r="BR16" s="15">
        <f t="shared" si="4"/>
        <v>1210.4965655202041</v>
      </c>
      <c r="BS16" s="15">
        <f t="shared" si="4"/>
        <v>3195.1171362607915</v>
      </c>
      <c r="BT16" s="15">
        <f t="shared" ref="BT16:CD16" si="5">(BT13+BT14+BT15)</f>
        <v>3118.9624791674769</v>
      </c>
      <c r="BU16" s="15">
        <f t="shared" si="5"/>
        <v>1635.169425585693</v>
      </c>
      <c r="BV16" s="15">
        <f t="shared" si="5"/>
        <v>2906.0918622405216</v>
      </c>
      <c r="BW16" s="15">
        <f t="shared" si="5"/>
        <v>1824.0370064489848</v>
      </c>
      <c r="BX16" s="15">
        <f t="shared" si="5"/>
        <v>1782.5266916297214</v>
      </c>
      <c r="BY16" s="15">
        <f t="shared" si="5"/>
        <v>7144.469152143005</v>
      </c>
      <c r="BZ16" s="15">
        <f t="shared" si="5"/>
        <v>2894.1500081381646</v>
      </c>
      <c r="CA16" s="15">
        <f t="shared" si="5"/>
        <v>3163.427227812811</v>
      </c>
      <c r="CB16" s="15">
        <f t="shared" si="5"/>
        <v>2979.1021479246283</v>
      </c>
      <c r="CC16" s="15">
        <f t="shared" si="5"/>
        <v>74158.94024258721</v>
      </c>
      <c r="CD16" s="15">
        <f t="shared" si="5"/>
        <v>383367.41000000003</v>
      </c>
      <c r="CE16" s="65"/>
      <c r="CF16" s="49"/>
      <c r="CG16" s="50"/>
      <c r="CH16" s="51"/>
    </row>
    <row r="17" spans="1:86" s="2" customFormat="1" ht="24.75" customHeight="1" x14ac:dyDescent="0.3">
      <c r="A17" s="5">
        <v>6</v>
      </c>
      <c r="B17" s="5" t="s">
        <v>102</v>
      </c>
      <c r="C17" s="26">
        <v>3149.0778055951828</v>
      </c>
      <c r="D17" s="26">
        <v>2806.7283506331582</v>
      </c>
      <c r="E17" s="26">
        <v>1249.1180595638693</v>
      </c>
      <c r="F17" s="26">
        <v>3198.1338878333067</v>
      </c>
      <c r="G17" s="26">
        <v>2655.1758723414737</v>
      </c>
      <c r="H17" s="26">
        <v>1487.8416641132751</v>
      </c>
      <c r="I17" s="26">
        <v>1833.0486858781933</v>
      </c>
      <c r="J17" s="26">
        <v>2219.5296739039045</v>
      </c>
      <c r="K17" s="26">
        <v>3690.7612900840945</v>
      </c>
      <c r="L17" s="26">
        <v>1438.4059053246958</v>
      </c>
      <c r="M17" s="26">
        <v>3513.1964403755042</v>
      </c>
      <c r="N17" s="6">
        <v>1447.4043756267949</v>
      </c>
      <c r="O17" s="6">
        <v>12872.639939781653</v>
      </c>
      <c r="P17" s="6">
        <v>3946.2577112099807</v>
      </c>
      <c r="Q17" s="6">
        <v>3205.6804198873469</v>
      </c>
      <c r="R17" s="6">
        <v>1488.3272919278124</v>
      </c>
      <c r="S17" s="6">
        <v>2058.183581616609</v>
      </c>
      <c r="T17" s="6">
        <v>4455.4950032428296</v>
      </c>
      <c r="U17" s="6">
        <v>1826.2514938878608</v>
      </c>
      <c r="V17" s="6">
        <v>1539.1125986073998</v>
      </c>
      <c r="W17" s="6">
        <v>1412.7512353715365</v>
      </c>
      <c r="X17" s="6">
        <v>1483.1334004924686</v>
      </c>
      <c r="Y17" s="6">
        <v>2303.0736689466544</v>
      </c>
      <c r="Z17" s="6">
        <v>3168.886927978715</v>
      </c>
      <c r="AA17" s="6">
        <v>1672.4942002579785</v>
      </c>
      <c r="AB17" s="6">
        <v>2468.9147663773842</v>
      </c>
      <c r="AC17" s="6">
        <v>1133.3298987731503</v>
      </c>
      <c r="AD17" s="6">
        <v>1672.2662199589979</v>
      </c>
      <c r="AE17" s="6">
        <v>984.06083082627879</v>
      </c>
      <c r="AF17" s="6">
        <v>893.71889525314396</v>
      </c>
      <c r="AG17" s="6">
        <v>77273.000095671261</v>
      </c>
      <c r="AH17" s="6">
        <v>3824.8931102350152</v>
      </c>
      <c r="AI17" s="6">
        <v>2621.5749837818689</v>
      </c>
      <c r="AJ17" s="6">
        <v>2085.1318338587394</v>
      </c>
      <c r="AK17" s="6">
        <v>2341.3176278627088</v>
      </c>
      <c r="AL17" s="6">
        <v>2453.4370473981844</v>
      </c>
      <c r="AM17" s="6">
        <v>1272.1959226646361</v>
      </c>
      <c r="AN17" s="6">
        <v>1479.8270358900095</v>
      </c>
      <c r="AO17" s="6">
        <v>2808.3482013774174</v>
      </c>
      <c r="AP17" s="6">
        <v>1804.3455915646464</v>
      </c>
      <c r="AQ17" s="6">
        <v>2622.930913812248</v>
      </c>
      <c r="AR17" s="6">
        <v>23314.002268445474</v>
      </c>
      <c r="AS17" s="6">
        <v>1291.8635064158539</v>
      </c>
      <c r="AT17" s="6">
        <v>1383.9541910917283</v>
      </c>
      <c r="AU17" s="6">
        <v>1189.4687354908026</v>
      </c>
      <c r="AV17" s="6">
        <v>891.42118067301442</v>
      </c>
      <c r="AW17" s="6">
        <v>665.09577302799084</v>
      </c>
      <c r="AX17" s="6">
        <v>852.25223765072076</v>
      </c>
      <c r="AY17" s="6">
        <v>588.58528887007469</v>
      </c>
      <c r="AZ17" s="6">
        <v>6862.6409132201852</v>
      </c>
      <c r="BA17" s="6">
        <v>1286.108917991518</v>
      </c>
      <c r="BB17" s="6">
        <v>839.64992028618144</v>
      </c>
      <c r="BC17" s="6">
        <v>2584.3135141504022</v>
      </c>
      <c r="BD17" s="6">
        <v>1364.8687729692122</v>
      </c>
      <c r="BE17" s="6">
        <v>1145.025359913119</v>
      </c>
      <c r="BF17" s="6">
        <v>1374.7896452921004</v>
      </c>
      <c r="BG17" s="6">
        <v>1042.615671263585</v>
      </c>
      <c r="BH17" s="6">
        <v>1981.2766017535541</v>
      </c>
      <c r="BI17" s="6">
        <v>548.72691275823081</v>
      </c>
      <c r="BJ17" s="6">
        <v>1115.0343702610926</v>
      </c>
      <c r="BK17" s="6">
        <v>1873.8607235457544</v>
      </c>
      <c r="BL17" s="6">
        <v>1347.6162551637008</v>
      </c>
      <c r="BM17" s="6">
        <v>1157.1180095018835</v>
      </c>
      <c r="BN17" s="6">
        <v>901.30788399774985</v>
      </c>
      <c r="BO17" s="6">
        <v>1200.0603600036522</v>
      </c>
      <c r="BP17" s="6">
        <v>1969.0477360641694</v>
      </c>
      <c r="BQ17" s="6">
        <v>1940.3137511185323</v>
      </c>
      <c r="BR17" s="6">
        <v>1113.2034318387177</v>
      </c>
      <c r="BS17" s="6">
        <v>2094.2433936940074</v>
      </c>
      <c r="BT17" s="6">
        <v>947.02737990575713</v>
      </c>
      <c r="BU17" s="6">
        <v>1259.5100520799751</v>
      </c>
      <c r="BV17" s="6">
        <v>1630.2946144089135</v>
      </c>
      <c r="BW17" s="6">
        <v>1498.2121446681929</v>
      </c>
      <c r="BX17" s="6">
        <v>1005.8324790846709</v>
      </c>
      <c r="BY17" s="6">
        <v>1562.2956354431776</v>
      </c>
      <c r="BZ17" s="6">
        <v>953.37627377575507</v>
      </c>
      <c r="CA17" s="6">
        <v>1379.3664766677173</v>
      </c>
      <c r="CB17" s="6">
        <v>1044.0604350617573</v>
      </c>
      <c r="CC17" s="17">
        <v>38159.15672266308</v>
      </c>
      <c r="CD17" s="6">
        <v>145608.79999999999</v>
      </c>
      <c r="CE17" s="65"/>
      <c r="CF17" s="49"/>
      <c r="CG17" s="50"/>
      <c r="CH17" s="51"/>
    </row>
    <row r="18" spans="1:86" s="2" customFormat="1" ht="42" customHeight="1" x14ac:dyDescent="0.3">
      <c r="A18" s="7">
        <v>7</v>
      </c>
      <c r="B18" s="31" t="s">
        <v>103</v>
      </c>
      <c r="C18" s="32">
        <f>C19+C20+C21+C22</f>
        <v>1614.0343117923314</v>
      </c>
      <c r="D18" s="32">
        <f t="shared" ref="D18:BO18" si="6">D19+D20+D21+D22</f>
        <v>1167.6810383703098</v>
      </c>
      <c r="E18" s="32">
        <f t="shared" si="6"/>
        <v>416.83535307488296</v>
      </c>
      <c r="F18" s="32">
        <f t="shared" si="6"/>
        <v>1425.287799904072</v>
      </c>
      <c r="G18" s="32">
        <f t="shared" si="6"/>
        <v>2096.3791999323848</v>
      </c>
      <c r="H18" s="32">
        <f t="shared" si="6"/>
        <v>754.25144058728563</v>
      </c>
      <c r="I18" s="32">
        <f t="shared" si="6"/>
        <v>829.46947167903659</v>
      </c>
      <c r="J18" s="32">
        <f t="shared" si="6"/>
        <v>843.02499886675321</v>
      </c>
      <c r="K18" s="32">
        <f t="shared" si="6"/>
        <v>2811.9907898984734</v>
      </c>
      <c r="L18" s="32">
        <f t="shared" si="6"/>
        <v>1098.0495308051886</v>
      </c>
      <c r="M18" s="32">
        <f t="shared" si="6"/>
        <v>3118.9122760983555</v>
      </c>
      <c r="N18" s="9">
        <f t="shared" si="6"/>
        <v>572.9230893068559</v>
      </c>
      <c r="O18" s="9">
        <f t="shared" si="6"/>
        <v>2478.1096805318039</v>
      </c>
      <c r="P18" s="9">
        <f t="shared" si="6"/>
        <v>1418.6666017546422</v>
      </c>
      <c r="Q18" s="9">
        <f t="shared" si="6"/>
        <v>1423.3923357066003</v>
      </c>
      <c r="R18" s="9">
        <f t="shared" si="6"/>
        <v>681.3993470311309</v>
      </c>
      <c r="S18" s="9">
        <f t="shared" si="6"/>
        <v>2024.881005159798</v>
      </c>
      <c r="T18" s="9">
        <f t="shared" si="6"/>
        <v>3246.8926539049075</v>
      </c>
      <c r="U18" s="9">
        <f t="shared" si="6"/>
        <v>1189.4254334469354</v>
      </c>
      <c r="V18" s="9">
        <f t="shared" si="6"/>
        <v>695.31908700752672</v>
      </c>
      <c r="W18" s="9">
        <f t="shared" si="6"/>
        <v>560.41932152228787</v>
      </c>
      <c r="X18" s="9">
        <f t="shared" si="6"/>
        <v>727.94987421185954</v>
      </c>
      <c r="Y18" s="9">
        <f t="shared" si="6"/>
        <v>870.02296400469049</v>
      </c>
      <c r="Z18" s="9">
        <f t="shared" si="6"/>
        <v>2628.7672555629078</v>
      </c>
      <c r="AA18" s="9">
        <f t="shared" si="6"/>
        <v>758.06511950885033</v>
      </c>
      <c r="AB18" s="9">
        <f t="shared" si="6"/>
        <v>1247.1003644916777</v>
      </c>
      <c r="AC18" s="9">
        <f t="shared" si="6"/>
        <v>832.09203861937613</v>
      </c>
      <c r="AD18" s="9">
        <f t="shared" si="6"/>
        <v>535.28153152725713</v>
      </c>
      <c r="AE18" s="9">
        <f t="shared" si="6"/>
        <v>951.73393965894002</v>
      </c>
      <c r="AF18" s="9">
        <f t="shared" si="6"/>
        <v>462.65270518996761</v>
      </c>
      <c r="AG18" s="9">
        <f t="shared" si="6"/>
        <v>39481.010559157105</v>
      </c>
      <c r="AH18" s="9">
        <f t="shared" si="6"/>
        <v>1401.2528750743027</v>
      </c>
      <c r="AI18" s="9">
        <f t="shared" si="6"/>
        <v>1500.2889066529476</v>
      </c>
      <c r="AJ18" s="9">
        <f t="shared" si="6"/>
        <v>1426.9511450686491</v>
      </c>
      <c r="AK18" s="9">
        <f t="shared" si="6"/>
        <v>1829.2442597025004</v>
      </c>
      <c r="AL18" s="9">
        <f t="shared" si="6"/>
        <v>5654.7023925159174</v>
      </c>
      <c r="AM18" s="9">
        <f t="shared" si="6"/>
        <v>1600.7363435149541</v>
      </c>
      <c r="AN18" s="9">
        <f t="shared" si="6"/>
        <v>1745.6395456972532</v>
      </c>
      <c r="AO18" s="9">
        <f t="shared" si="6"/>
        <v>4370.5571778438361</v>
      </c>
      <c r="AP18" s="9">
        <f t="shared" si="6"/>
        <v>1495.4305019851217</v>
      </c>
      <c r="AQ18" s="9">
        <f t="shared" si="6"/>
        <v>1710.2255409962813</v>
      </c>
      <c r="AR18" s="9">
        <f t="shared" si="6"/>
        <v>22735.028689051764</v>
      </c>
      <c r="AS18" s="9">
        <f t="shared" si="6"/>
        <v>943.31699646188781</v>
      </c>
      <c r="AT18" s="9">
        <f t="shared" si="6"/>
        <v>2083.3234613438603</v>
      </c>
      <c r="AU18" s="9">
        <f t="shared" si="6"/>
        <v>692.98882408893883</v>
      </c>
      <c r="AV18" s="9">
        <f t="shared" si="6"/>
        <v>719.5067047981604</v>
      </c>
      <c r="AW18" s="9">
        <f t="shared" si="6"/>
        <v>748.67194673693541</v>
      </c>
      <c r="AX18" s="9">
        <f t="shared" si="6"/>
        <v>876.29911275144661</v>
      </c>
      <c r="AY18" s="9">
        <f t="shared" si="6"/>
        <v>570.59522229685149</v>
      </c>
      <c r="AZ18" s="9">
        <f t="shared" si="6"/>
        <v>6634.7022684780804</v>
      </c>
      <c r="BA18" s="9">
        <f t="shared" si="6"/>
        <v>1375.4761762708983</v>
      </c>
      <c r="BB18" s="9">
        <f t="shared" si="6"/>
        <v>502.02122391849343</v>
      </c>
      <c r="BC18" s="9">
        <f t="shared" si="6"/>
        <v>5416.8424024028154</v>
      </c>
      <c r="BD18" s="9">
        <f t="shared" si="6"/>
        <v>1774.282210997327</v>
      </c>
      <c r="BE18" s="9">
        <f t="shared" si="6"/>
        <v>854.91947619427037</v>
      </c>
      <c r="BF18" s="9">
        <f t="shared" si="6"/>
        <v>1094.0254810744636</v>
      </c>
      <c r="BG18" s="9">
        <f t="shared" si="6"/>
        <v>575.99451656332917</v>
      </c>
      <c r="BH18" s="9">
        <f t="shared" si="6"/>
        <v>965.63497188076121</v>
      </c>
      <c r="BI18" s="9">
        <f t="shared" si="6"/>
        <v>162.40159350875143</v>
      </c>
      <c r="BJ18" s="9">
        <f t="shared" si="6"/>
        <v>500.21818388333395</v>
      </c>
      <c r="BK18" s="9">
        <f t="shared" si="6"/>
        <v>1161.0199078307314</v>
      </c>
      <c r="BL18" s="9">
        <f t="shared" si="6"/>
        <v>603.02184421042182</v>
      </c>
      <c r="BM18" s="9">
        <f t="shared" si="6"/>
        <v>1055.1391797493648</v>
      </c>
      <c r="BN18" s="9">
        <f t="shared" si="6"/>
        <v>387.0902543967822</v>
      </c>
      <c r="BO18" s="9">
        <f t="shared" si="6"/>
        <v>717.28452492560928</v>
      </c>
      <c r="BP18" s="9">
        <f t="shared" ref="BP18:CD18" si="7">BP19+BP20+BP21+BP22</f>
        <v>2764.2411530114223</v>
      </c>
      <c r="BQ18" s="9">
        <f t="shared" si="7"/>
        <v>1126.2676333943725</v>
      </c>
      <c r="BR18" s="9">
        <f t="shared" si="7"/>
        <v>1243.8248880705466</v>
      </c>
      <c r="BS18" s="9">
        <f t="shared" si="7"/>
        <v>2090.4537385338131</v>
      </c>
      <c r="BT18" s="9">
        <f t="shared" si="7"/>
        <v>1633.952127120338</v>
      </c>
      <c r="BU18" s="9">
        <f t="shared" si="7"/>
        <v>1209.2732311327043</v>
      </c>
      <c r="BV18" s="9">
        <f t="shared" si="7"/>
        <v>1646.1023060871653</v>
      </c>
      <c r="BW18" s="9">
        <f t="shared" si="7"/>
        <v>1832.6666604771401</v>
      </c>
      <c r="BX18" s="9">
        <f t="shared" si="7"/>
        <v>1223.593133662092</v>
      </c>
      <c r="BY18" s="9">
        <f t="shared" si="7"/>
        <v>4542.3674798814018</v>
      </c>
      <c r="BZ18" s="9">
        <f t="shared" si="7"/>
        <v>782.06225070485777</v>
      </c>
      <c r="CA18" s="9">
        <f t="shared" si="7"/>
        <v>1581.7127082695388</v>
      </c>
      <c r="CB18" s="9">
        <f t="shared" si="7"/>
        <v>1330.069225160317</v>
      </c>
      <c r="CC18" s="9">
        <f t="shared" si="7"/>
        <v>40151.958483313065</v>
      </c>
      <c r="CD18" s="9">
        <f t="shared" si="7"/>
        <v>109002.70000000001</v>
      </c>
      <c r="CE18" s="65"/>
      <c r="CF18" s="49"/>
      <c r="CG18" s="50"/>
      <c r="CH18" s="51"/>
    </row>
    <row r="19" spans="1:86" ht="24.75" customHeight="1" x14ac:dyDescent="0.3">
      <c r="A19" s="7">
        <v>7.1</v>
      </c>
      <c r="B19" s="27" t="s">
        <v>104</v>
      </c>
      <c r="C19" s="28">
        <v>337.41047684234547</v>
      </c>
      <c r="D19" s="28">
        <v>129.00988820442618</v>
      </c>
      <c r="E19" s="28">
        <v>81.871659822039689</v>
      </c>
      <c r="F19" s="28">
        <v>468.90132443531832</v>
      </c>
      <c r="G19" s="28">
        <v>486.26804015514483</v>
      </c>
      <c r="H19" s="28">
        <v>275.38649212867904</v>
      </c>
      <c r="I19" s="28">
        <v>183.59099475245264</v>
      </c>
      <c r="J19" s="28">
        <v>228.24826374629251</v>
      </c>
      <c r="K19" s="28">
        <v>138.93372575861284</v>
      </c>
      <c r="L19" s="28">
        <v>116.60509126169291</v>
      </c>
      <c r="M19" s="28">
        <v>210.88154802646588</v>
      </c>
      <c r="N19" s="8">
        <v>166.22427903262607</v>
      </c>
      <c r="O19" s="8">
        <v>89.314537987679671</v>
      </c>
      <c r="P19" s="8">
        <v>277.86745151722567</v>
      </c>
      <c r="Q19" s="8">
        <v>205.91962924937258</v>
      </c>
      <c r="R19" s="8">
        <v>215.84346680355921</v>
      </c>
      <c r="S19" s="8">
        <v>431.68693360711842</v>
      </c>
      <c r="T19" s="8">
        <v>573.10161875427787</v>
      </c>
      <c r="U19" s="8">
        <v>158.78140086698608</v>
      </c>
      <c r="V19" s="8">
        <v>131.49084759297284</v>
      </c>
      <c r="W19" s="8">
        <v>233.21018252338581</v>
      </c>
      <c r="X19" s="8">
        <v>131.49084759297284</v>
      </c>
      <c r="Y19" s="8">
        <v>168.70523842117274</v>
      </c>
      <c r="Z19" s="8">
        <v>704.59246634725071</v>
      </c>
      <c r="AA19" s="8">
        <v>327.48663928815876</v>
      </c>
      <c r="AB19" s="8">
        <v>262.98169518594568</v>
      </c>
      <c r="AC19" s="8">
        <v>253.05785763175908</v>
      </c>
      <c r="AD19" s="8">
        <v>106.68125370750627</v>
      </c>
      <c r="AE19" s="8">
        <v>138.93372575861284</v>
      </c>
      <c r="AF19" s="8">
        <v>76.909741044946387</v>
      </c>
      <c r="AG19" s="8">
        <v>7311.3873180470009</v>
      </c>
      <c r="AH19" s="8">
        <v>416.80117727583848</v>
      </c>
      <c r="AI19" s="8">
        <v>645.04944102213096</v>
      </c>
      <c r="AJ19" s="8">
        <v>419.28213666438512</v>
      </c>
      <c r="AK19" s="8">
        <v>372.14390828199862</v>
      </c>
      <c r="AL19" s="8">
        <v>466.42036504677162</v>
      </c>
      <c r="AM19" s="8">
        <v>367.18198950490529</v>
      </c>
      <c r="AN19" s="8">
        <v>473.86324321241159</v>
      </c>
      <c r="AO19" s="8">
        <v>473.86324321241159</v>
      </c>
      <c r="AP19" s="8">
        <v>218.32442619210585</v>
      </c>
      <c r="AQ19" s="8">
        <v>325.00567989961212</v>
      </c>
      <c r="AR19" s="8">
        <v>4177.935610312572</v>
      </c>
      <c r="AS19" s="8">
        <v>203.43866986082594</v>
      </c>
      <c r="AT19" s="8">
        <v>424.24405544147845</v>
      </c>
      <c r="AU19" s="8">
        <v>210.88154802646588</v>
      </c>
      <c r="AV19" s="8">
        <v>161.26236025553274</v>
      </c>
      <c r="AW19" s="8">
        <v>235.69114191193248</v>
      </c>
      <c r="AX19" s="8">
        <v>195.99579169518597</v>
      </c>
      <c r="AY19" s="8">
        <v>300.19608601414558</v>
      </c>
      <c r="AZ19" s="8">
        <v>1731.7096532055668</v>
      </c>
      <c r="BA19" s="8">
        <v>347.33431439653208</v>
      </c>
      <c r="BB19" s="8">
        <v>156.30044147843941</v>
      </c>
      <c r="BC19" s="8">
        <v>1022.155268081223</v>
      </c>
      <c r="BD19" s="8">
        <v>287.79128907141228</v>
      </c>
      <c r="BE19" s="8">
        <v>161.26236025553274</v>
      </c>
      <c r="BF19" s="8">
        <v>260.50073579739905</v>
      </c>
      <c r="BG19" s="8">
        <v>238.17210130047914</v>
      </c>
      <c r="BH19" s="8">
        <v>248.09593885466575</v>
      </c>
      <c r="BI19" s="8">
        <v>0</v>
      </c>
      <c r="BJ19" s="8">
        <v>178.62907597535934</v>
      </c>
      <c r="BK19" s="8">
        <v>449.05364932694499</v>
      </c>
      <c r="BL19" s="8">
        <v>124.04796942733287</v>
      </c>
      <c r="BM19" s="8">
        <v>133.97180698151951</v>
      </c>
      <c r="BN19" s="8">
        <v>54.581106548026462</v>
      </c>
      <c r="BO19" s="8">
        <v>111.64317248459959</v>
      </c>
      <c r="BP19" s="8">
        <v>258.01977640885235</v>
      </c>
      <c r="BQ19" s="8">
        <v>439.12981177275839</v>
      </c>
      <c r="BR19" s="8">
        <v>275.38649212867904</v>
      </c>
      <c r="BS19" s="8">
        <v>163.74331964407938</v>
      </c>
      <c r="BT19" s="8">
        <v>640.08752224503758</v>
      </c>
      <c r="BU19" s="8">
        <v>282.82937029431901</v>
      </c>
      <c r="BV19" s="8">
        <v>578.06353753137114</v>
      </c>
      <c r="BW19" s="8">
        <v>478.82516198950492</v>
      </c>
      <c r="BX19" s="8">
        <v>473.86324321241159</v>
      </c>
      <c r="BY19" s="8">
        <v>302.67704540269222</v>
      </c>
      <c r="BZ19" s="8">
        <v>183.59099475245264</v>
      </c>
      <c r="CA19" s="8">
        <v>421.76309605293176</v>
      </c>
      <c r="CB19" s="8">
        <v>255.53881702030574</v>
      </c>
      <c r="CC19" s="8">
        <v>8527.0574184348625</v>
      </c>
      <c r="CD19" s="9">
        <v>21748.09</v>
      </c>
      <c r="CE19" s="65"/>
      <c r="CF19" s="49"/>
      <c r="CG19" s="50"/>
      <c r="CH19" s="51"/>
    </row>
    <row r="20" spans="1:86" ht="18" x14ac:dyDescent="0.3">
      <c r="A20" s="7">
        <v>7.2</v>
      </c>
      <c r="B20" s="33" t="s">
        <v>105</v>
      </c>
      <c r="C20" s="28">
        <v>951.55303324757233</v>
      </c>
      <c r="D20" s="28">
        <v>735.0874015573994</v>
      </c>
      <c r="E20" s="28">
        <v>231.89420808703068</v>
      </c>
      <c r="F20" s="28">
        <v>640.41908199422653</v>
      </c>
      <c r="G20" s="28">
        <v>1308.2871516402924</v>
      </c>
      <c r="H20" s="28">
        <v>330.0067839027397</v>
      </c>
      <c r="I20" s="28">
        <v>414.10299267219119</v>
      </c>
      <c r="J20" s="28">
        <v>476.83645580975957</v>
      </c>
      <c r="K20" s="28">
        <v>2196.7525231034383</v>
      </c>
      <c r="L20" s="28">
        <v>819.56665952398646</v>
      </c>
      <c r="M20" s="28">
        <v>2722.094933666142</v>
      </c>
      <c r="N20" s="8">
        <v>280.71111717505329</v>
      </c>
      <c r="O20" s="8">
        <v>2169.0191780902946</v>
      </c>
      <c r="P20" s="8">
        <v>823.32255577553633</v>
      </c>
      <c r="Q20" s="8">
        <v>884.60491388871333</v>
      </c>
      <c r="R20" s="8">
        <v>315.86280188002445</v>
      </c>
      <c r="S20" s="8">
        <v>1234.2453489866261</v>
      </c>
      <c r="T20" s="8">
        <v>2045.2500232532825</v>
      </c>
      <c r="U20" s="8">
        <v>759.56002923906783</v>
      </c>
      <c r="V20" s="8">
        <v>379.86370480228737</v>
      </c>
      <c r="W20" s="8">
        <v>165.49322687723935</v>
      </c>
      <c r="X20" s="8">
        <v>394.19599492118328</v>
      </c>
      <c r="Y20" s="8">
        <v>458.23738784231244</v>
      </c>
      <c r="Z20" s="8">
        <v>1484.2656302012394</v>
      </c>
      <c r="AA20" s="8">
        <v>229.89115639804641</v>
      </c>
      <c r="AB20" s="8">
        <v>478.96828034059433</v>
      </c>
      <c r="AC20" s="8">
        <v>266.7496258025929</v>
      </c>
      <c r="AD20" s="8">
        <v>243.9323213541735</v>
      </c>
      <c r="AE20" s="8">
        <v>639.91572431665406</v>
      </c>
      <c r="AF20" s="8">
        <v>275.46304237611395</v>
      </c>
      <c r="AG20" s="8">
        <v>24356.153288725825</v>
      </c>
      <c r="AH20" s="8">
        <v>460.13988161401971</v>
      </c>
      <c r="AI20" s="8">
        <v>417.2875761396088</v>
      </c>
      <c r="AJ20" s="8">
        <v>581.97042837647166</v>
      </c>
      <c r="AK20" s="8">
        <v>1051.7741562423855</v>
      </c>
      <c r="AL20" s="8">
        <v>3331.0140829738298</v>
      </c>
      <c r="AM20" s="8">
        <v>656.80820418246867</v>
      </c>
      <c r="AN20" s="8">
        <v>1008.0668318719162</v>
      </c>
      <c r="AO20" s="8">
        <v>2808.112036620505</v>
      </c>
      <c r="AP20" s="8">
        <v>887.58753988686385</v>
      </c>
      <c r="AQ20" s="8">
        <v>847.90418087997978</v>
      </c>
      <c r="AR20" s="8">
        <v>12050.66491878805</v>
      </c>
      <c r="AS20" s="8">
        <v>385.37203264268493</v>
      </c>
      <c r="AT20" s="8">
        <v>1220.5190082394886</v>
      </c>
      <c r="AU20" s="8">
        <v>273.0160944656962</v>
      </c>
      <c r="AV20" s="8">
        <v>279.4403693407836</v>
      </c>
      <c r="AW20" s="8">
        <v>385.38188767516164</v>
      </c>
      <c r="AX20" s="8">
        <v>345.4407070577389</v>
      </c>
      <c r="AY20" s="8">
        <v>198.85369069826811</v>
      </c>
      <c r="AZ20" s="8">
        <v>3088.0237901198216</v>
      </c>
      <c r="BA20" s="8">
        <v>517.95340947095622</v>
      </c>
      <c r="BB20" s="8">
        <v>188.10760893685909</v>
      </c>
      <c r="BC20" s="8">
        <v>3167.8169708858145</v>
      </c>
      <c r="BD20" s="8">
        <v>1092.7571943766395</v>
      </c>
      <c r="BE20" s="8">
        <v>449.2224469947198</v>
      </c>
      <c r="BF20" s="8">
        <v>499.95836732970145</v>
      </c>
      <c r="BG20" s="8">
        <v>203.79429987433238</v>
      </c>
      <c r="BH20" s="8">
        <v>384.07590599415011</v>
      </c>
      <c r="BI20" s="8">
        <v>100.89482804352319</v>
      </c>
      <c r="BJ20" s="8">
        <v>201.62131059790198</v>
      </c>
      <c r="BK20" s="8">
        <v>349.69202154993877</v>
      </c>
      <c r="BL20" s="8">
        <v>281.17537084478806</v>
      </c>
      <c r="BM20" s="8">
        <v>572.85021799604374</v>
      </c>
      <c r="BN20" s="8">
        <v>212.22991854112166</v>
      </c>
      <c r="BO20" s="8">
        <v>400.2830028596963</v>
      </c>
      <c r="BP20" s="8">
        <v>1709.7854990263256</v>
      </c>
      <c r="BQ20" s="8">
        <v>444.66821110210731</v>
      </c>
      <c r="BR20" s="8">
        <v>598.89210708305393</v>
      </c>
      <c r="BS20" s="8">
        <v>1310.7684108036999</v>
      </c>
      <c r="BT20" s="8">
        <v>599.78523478399768</v>
      </c>
      <c r="BU20" s="8">
        <v>555.5252236981803</v>
      </c>
      <c r="BV20" s="8">
        <v>599.57684183819185</v>
      </c>
      <c r="BW20" s="8">
        <v>598.99137606844863</v>
      </c>
      <c r="BX20" s="8">
        <v>537.50525367001865</v>
      </c>
      <c r="BY20" s="8">
        <v>3123.5086264357656</v>
      </c>
      <c r="BZ20" s="8">
        <v>405.0402184238007</v>
      </c>
      <c r="CA20" s="8">
        <v>826.95430658514363</v>
      </c>
      <c r="CB20" s="8">
        <v>806.05381855139274</v>
      </c>
      <c r="CC20" s="8">
        <v>20739.488002366314</v>
      </c>
      <c r="CD20" s="9">
        <v>60234.330000000009</v>
      </c>
      <c r="CE20" s="65"/>
      <c r="CF20" s="49"/>
      <c r="CG20" s="50"/>
      <c r="CH20" s="51"/>
    </row>
    <row r="21" spans="1:86" ht="24.75" customHeight="1" x14ac:dyDescent="0.3">
      <c r="A21" s="7">
        <v>7.3</v>
      </c>
      <c r="B21" s="27" t="s">
        <v>106</v>
      </c>
      <c r="C21" s="28">
        <v>41.616689800536136</v>
      </c>
      <c r="D21" s="28">
        <v>18.227260116661103</v>
      </c>
      <c r="E21" s="28">
        <v>6.0482790785927065</v>
      </c>
      <c r="F21" s="28">
        <v>36.318034752540711</v>
      </c>
      <c r="G21" s="28">
        <v>62.12455780381638</v>
      </c>
      <c r="H21" s="28">
        <v>27.106062799355687</v>
      </c>
      <c r="I21" s="28">
        <v>49.147331619625881</v>
      </c>
      <c r="J21" s="28">
        <v>29.504813683808333</v>
      </c>
      <c r="K21" s="28">
        <v>76.805457147869845</v>
      </c>
      <c r="L21" s="28">
        <v>7.7852762339247104</v>
      </c>
      <c r="M21" s="28">
        <v>50.867056519618146</v>
      </c>
      <c r="N21" s="8">
        <v>21.356980652174745</v>
      </c>
      <c r="O21" s="8">
        <v>63.781084078299365</v>
      </c>
      <c r="P21" s="8">
        <v>43.534365509730222</v>
      </c>
      <c r="Q21" s="8">
        <v>37.999421126963796</v>
      </c>
      <c r="R21" s="8">
        <v>12.721963871472235</v>
      </c>
      <c r="S21" s="8">
        <v>16.520936375865574</v>
      </c>
      <c r="T21" s="8">
        <v>92.070813532719882</v>
      </c>
      <c r="U21" s="8">
        <v>63.72495503682336</v>
      </c>
      <c r="V21" s="8">
        <v>10.848264927227122</v>
      </c>
      <c r="W21" s="8">
        <v>7.623408336078243</v>
      </c>
      <c r="X21" s="8">
        <v>34.853891782500511</v>
      </c>
      <c r="Y21" s="8">
        <v>41.428419206983683</v>
      </c>
      <c r="Z21" s="8">
        <v>99.383749414175327</v>
      </c>
      <c r="AA21" s="8">
        <v>35.180560497387681</v>
      </c>
      <c r="AB21" s="8">
        <v>25.751488298874825</v>
      </c>
      <c r="AC21" s="8">
        <v>30.732819873092033</v>
      </c>
      <c r="AD21" s="8">
        <v>15.356439960429059</v>
      </c>
      <c r="AE21" s="8">
        <v>18.791985798088671</v>
      </c>
      <c r="AF21" s="8">
        <v>5.649209321905456</v>
      </c>
      <c r="AG21" s="8">
        <v>1082.8615771571417</v>
      </c>
      <c r="AH21" s="8">
        <v>20.18201984889021</v>
      </c>
      <c r="AI21" s="8">
        <v>19.429039703200587</v>
      </c>
      <c r="AJ21" s="8">
        <v>12.88286000962156</v>
      </c>
      <c r="AK21" s="8">
        <v>5.8271112895639554</v>
      </c>
      <c r="AL21" s="8">
        <v>74.74107971639333</v>
      </c>
      <c r="AM21" s="8">
        <v>9.8379260238247319</v>
      </c>
      <c r="AN21" s="8">
        <v>18.302890509957599</v>
      </c>
      <c r="AO21" s="8">
        <v>84.127058519702317</v>
      </c>
      <c r="AP21" s="8">
        <v>29.969360406454758</v>
      </c>
      <c r="AQ21" s="8">
        <v>14.16211798168046</v>
      </c>
      <c r="AR21" s="8">
        <v>289.4614640092895</v>
      </c>
      <c r="AS21" s="8">
        <v>13.980884358134599</v>
      </c>
      <c r="AT21" s="8">
        <v>12.428041515104251</v>
      </c>
      <c r="AU21" s="8">
        <v>5.5368864726096243</v>
      </c>
      <c r="AV21" s="8">
        <v>4.8617462496938613</v>
      </c>
      <c r="AW21" s="8">
        <v>7.7491919832755904</v>
      </c>
      <c r="AX21" s="8">
        <v>9.5562171178433601</v>
      </c>
      <c r="AY21" s="8">
        <v>1.1575117564547168</v>
      </c>
      <c r="AZ21" s="8">
        <v>55.270479453115996</v>
      </c>
      <c r="BA21" s="8">
        <v>9.8634092477468833</v>
      </c>
      <c r="BB21" s="8">
        <v>11.130176077392443</v>
      </c>
      <c r="BC21" s="8">
        <v>56.908560619303174</v>
      </c>
      <c r="BD21" s="8">
        <v>17.063162740068652</v>
      </c>
      <c r="BE21" s="8">
        <v>6.637595200831913</v>
      </c>
      <c r="BF21" s="8">
        <v>8.2599810666849791</v>
      </c>
      <c r="BG21" s="8">
        <v>6.5688838621700079</v>
      </c>
      <c r="BH21" s="8">
        <v>11.961483331157989</v>
      </c>
      <c r="BI21" s="8">
        <v>2.5330911769181395</v>
      </c>
      <c r="BJ21" s="8">
        <v>3.9228253233978818</v>
      </c>
      <c r="BK21" s="8">
        <v>8.4321912239868428</v>
      </c>
      <c r="BL21" s="8">
        <v>22.779857663316061</v>
      </c>
      <c r="BM21" s="8">
        <v>7.7917451715591763</v>
      </c>
      <c r="BN21" s="8">
        <v>17.550893450577721</v>
      </c>
      <c r="BO21" s="8">
        <v>13.218313996819068</v>
      </c>
      <c r="BP21" s="8">
        <v>50.704254317613206</v>
      </c>
      <c r="BQ21" s="8">
        <v>8.4772899562118909</v>
      </c>
      <c r="BR21" s="8">
        <v>11.899489949061934</v>
      </c>
      <c r="BS21" s="8">
        <v>24.302888612987154</v>
      </c>
      <c r="BT21" s="8">
        <v>9.7992989223144917</v>
      </c>
      <c r="BU21" s="8">
        <v>17.076591410344179</v>
      </c>
      <c r="BV21" s="8">
        <v>17.598674900521591</v>
      </c>
      <c r="BW21" s="8">
        <v>18.630382110282845</v>
      </c>
      <c r="BX21" s="8">
        <v>4.8655884756035679</v>
      </c>
      <c r="BY21" s="8">
        <v>67.972306982980157</v>
      </c>
      <c r="BZ21" s="8">
        <v>10.802884893837597</v>
      </c>
      <c r="CA21" s="8">
        <v>15.298415110566955</v>
      </c>
      <c r="CB21" s="8">
        <v>4.0462435861957156</v>
      </c>
      <c r="CC21" s="8">
        <v>466.09647938045219</v>
      </c>
      <c r="CD21" s="9">
        <v>1893.69</v>
      </c>
      <c r="CE21" s="65"/>
      <c r="CF21" s="49"/>
      <c r="CG21" s="50"/>
      <c r="CH21" s="51"/>
    </row>
    <row r="22" spans="1:86" ht="36" x14ac:dyDescent="0.3">
      <c r="A22" s="7">
        <v>7.4</v>
      </c>
      <c r="B22" s="33" t="s">
        <v>107</v>
      </c>
      <c r="C22" s="28">
        <v>283.45411190187764</v>
      </c>
      <c r="D22" s="28">
        <v>285.35648849182314</v>
      </c>
      <c r="E22" s="28">
        <v>97.021206087219866</v>
      </c>
      <c r="F22" s="28">
        <v>279.64935872198669</v>
      </c>
      <c r="G22" s="28">
        <v>239.69945033313144</v>
      </c>
      <c r="H22" s="28">
        <v>121.75210175651121</v>
      </c>
      <c r="I22" s="28">
        <v>182.62815263476682</v>
      </c>
      <c r="J22" s="28">
        <v>108.43546562689281</v>
      </c>
      <c r="K22" s="28">
        <v>399.49908388855243</v>
      </c>
      <c r="L22" s="28">
        <v>154.09250378558448</v>
      </c>
      <c r="M22" s="28">
        <v>135.06873788612961</v>
      </c>
      <c r="N22" s="8">
        <v>104.63071244700181</v>
      </c>
      <c r="O22" s="8">
        <v>155.99488037552999</v>
      </c>
      <c r="P22" s="8">
        <v>273.94222895215023</v>
      </c>
      <c r="Q22" s="8">
        <v>294.86837144155061</v>
      </c>
      <c r="R22" s="8">
        <v>136.97111447607512</v>
      </c>
      <c r="S22" s="8">
        <v>342.42778619018776</v>
      </c>
      <c r="T22" s="8">
        <v>536.47019836462744</v>
      </c>
      <c r="U22" s="8">
        <v>207.35904830405815</v>
      </c>
      <c r="V22" s="8">
        <v>173.11626968503936</v>
      </c>
      <c r="W22" s="8">
        <v>154.09250378558448</v>
      </c>
      <c r="X22" s="8">
        <v>167.4091399152029</v>
      </c>
      <c r="Y22" s="8">
        <v>201.65191853422169</v>
      </c>
      <c r="Z22" s="8">
        <v>340.52540960024231</v>
      </c>
      <c r="AA22" s="8">
        <v>165.50676332525742</v>
      </c>
      <c r="AB22" s="8">
        <v>479.39890066626288</v>
      </c>
      <c r="AC22" s="8">
        <v>281.55173531193213</v>
      </c>
      <c r="AD22" s="8">
        <v>169.3115165051484</v>
      </c>
      <c r="AE22" s="8">
        <v>154.09250378558448</v>
      </c>
      <c r="AF22" s="8">
        <v>104.63071244700181</v>
      </c>
      <c r="AG22" s="8">
        <v>6730.6083752271361</v>
      </c>
      <c r="AH22" s="8">
        <v>504.1297963355542</v>
      </c>
      <c r="AI22" s="8">
        <v>418.52284978800725</v>
      </c>
      <c r="AJ22" s="8">
        <v>412.81572001817085</v>
      </c>
      <c r="AK22" s="8">
        <v>399.49908388855243</v>
      </c>
      <c r="AL22" s="8">
        <v>1782.5268647789221</v>
      </c>
      <c r="AM22" s="8">
        <v>566.90822380375528</v>
      </c>
      <c r="AN22" s="8">
        <v>245.40658010296789</v>
      </c>
      <c r="AO22" s="8">
        <v>1004.4548394912174</v>
      </c>
      <c r="AP22" s="8">
        <v>359.54917549969713</v>
      </c>
      <c r="AQ22" s="8">
        <v>523.15356223500908</v>
      </c>
      <c r="AR22" s="8">
        <v>6216.9666959418546</v>
      </c>
      <c r="AS22" s="8">
        <v>340.52540960024231</v>
      </c>
      <c r="AT22" s="8">
        <v>426.13235614778921</v>
      </c>
      <c r="AU22" s="8">
        <v>203.55429512416717</v>
      </c>
      <c r="AV22" s="8">
        <v>273.94222895215023</v>
      </c>
      <c r="AW22" s="8">
        <v>119.84972516656572</v>
      </c>
      <c r="AX22" s="8">
        <v>325.30639688067834</v>
      </c>
      <c r="AY22" s="8">
        <v>70.387933827983034</v>
      </c>
      <c r="AZ22" s="8">
        <v>1759.6983456995763</v>
      </c>
      <c r="BA22" s="8">
        <v>500.32504315566325</v>
      </c>
      <c r="BB22" s="8">
        <v>146.48299742580255</v>
      </c>
      <c r="BC22" s="8">
        <v>1169.9616028164749</v>
      </c>
      <c r="BD22" s="8">
        <v>376.67056480920655</v>
      </c>
      <c r="BE22" s="8">
        <v>237.79707374318596</v>
      </c>
      <c r="BF22" s="8">
        <v>325.30639688067834</v>
      </c>
      <c r="BG22" s="8">
        <v>127.45923152634766</v>
      </c>
      <c r="BH22" s="8">
        <v>321.50164370078738</v>
      </c>
      <c r="BI22" s="8">
        <v>58.973674288310114</v>
      </c>
      <c r="BJ22" s="8">
        <v>116.04497198667474</v>
      </c>
      <c r="BK22" s="8">
        <v>353.84204572986073</v>
      </c>
      <c r="BL22" s="8">
        <v>175.01864627498483</v>
      </c>
      <c r="BM22" s="8">
        <v>340.52540960024231</v>
      </c>
      <c r="BN22" s="8">
        <v>102.72833585705634</v>
      </c>
      <c r="BO22" s="8">
        <v>192.14003558449423</v>
      </c>
      <c r="BP22" s="8">
        <v>745.73162325863109</v>
      </c>
      <c r="BQ22" s="8">
        <v>233.99232056329495</v>
      </c>
      <c r="BR22" s="8">
        <v>357.64679890975168</v>
      </c>
      <c r="BS22" s="8">
        <v>591.63911947304666</v>
      </c>
      <c r="BT22" s="8">
        <v>384.28007116898846</v>
      </c>
      <c r="BU22" s="8">
        <v>353.84204572986073</v>
      </c>
      <c r="BV22" s="8">
        <v>450.86325181708054</v>
      </c>
      <c r="BW22" s="8">
        <v>736.21974030890374</v>
      </c>
      <c r="BX22" s="8">
        <v>207.35904830405815</v>
      </c>
      <c r="BY22" s="8">
        <v>1048.2095010599637</v>
      </c>
      <c r="BZ22" s="8">
        <v>182.62815263476682</v>
      </c>
      <c r="CA22" s="8">
        <v>317.69689052089643</v>
      </c>
      <c r="CB22" s="8">
        <v>264.43034600242277</v>
      </c>
      <c r="CC22" s="8">
        <v>10419.316583131436</v>
      </c>
      <c r="CD22" s="9">
        <v>25126.59</v>
      </c>
      <c r="CE22" s="65"/>
      <c r="CF22" s="49"/>
      <c r="CG22" s="50"/>
      <c r="CH22" s="51"/>
    </row>
    <row r="23" spans="1:86" s="18" customFormat="1" ht="24.75" customHeight="1" x14ac:dyDescent="0.3">
      <c r="A23" s="7">
        <v>8</v>
      </c>
      <c r="B23" s="7" t="s">
        <v>108</v>
      </c>
      <c r="C23" s="32">
        <v>805.14147613175976</v>
      </c>
      <c r="D23" s="32">
        <v>767.21814573424933</v>
      </c>
      <c r="E23" s="32">
        <v>274.21485056661385</v>
      </c>
      <c r="F23" s="32">
        <v>810.97583465445371</v>
      </c>
      <c r="G23" s="32">
        <v>953.91761846045449</v>
      </c>
      <c r="H23" s="32">
        <v>452.16278550877814</v>
      </c>
      <c r="I23" s="32">
        <v>577.6014937466972</v>
      </c>
      <c r="J23" s="32">
        <v>560.09841817861547</v>
      </c>
      <c r="K23" s="32">
        <v>1271.8901579472727</v>
      </c>
      <c r="L23" s="32">
        <v>376.31612471375729</v>
      </c>
      <c r="M23" s="32">
        <v>1321.482205390171</v>
      </c>
      <c r="N23" s="9">
        <v>382.15048323645124</v>
      </c>
      <c r="O23" s="9">
        <v>1417.7491210146204</v>
      </c>
      <c r="P23" s="9">
        <v>685.53712641653465</v>
      </c>
      <c r="Q23" s="9">
        <v>854.73352357465797</v>
      </c>
      <c r="R23" s="9">
        <v>385.06766249779815</v>
      </c>
      <c r="S23" s="9">
        <v>784.72122130233106</v>
      </c>
      <c r="T23" s="9">
        <v>1467.3411684575187</v>
      </c>
      <c r="U23" s="9">
        <v>446.3284269860842</v>
      </c>
      <c r="V23" s="9">
        <v>347.14433210028773</v>
      </c>
      <c r="W23" s="9">
        <v>250.8774164758382</v>
      </c>
      <c r="X23" s="9">
        <v>320.88971874816514</v>
      </c>
      <c r="Y23" s="9">
        <v>472.58304033820684</v>
      </c>
      <c r="Z23" s="9">
        <v>1137.6999119253128</v>
      </c>
      <c r="AA23" s="9">
        <v>425.9081721566555</v>
      </c>
      <c r="AB23" s="9">
        <v>656.36533380306503</v>
      </c>
      <c r="AC23" s="9">
        <v>370.48176619106334</v>
      </c>
      <c r="AD23" s="9">
        <v>358.81304914567551</v>
      </c>
      <c r="AE23" s="9">
        <v>341.30997357759378</v>
      </c>
      <c r="AF23" s="9">
        <v>285.88356761200163</v>
      </c>
      <c r="AG23" s="9">
        <v>19562.604126592683</v>
      </c>
      <c r="AH23" s="9">
        <v>746.79789090482063</v>
      </c>
      <c r="AI23" s="9">
        <v>825.56173096118857</v>
      </c>
      <c r="AJ23" s="9">
        <v>691.37148493922859</v>
      </c>
      <c r="AK23" s="9">
        <v>600.93892783747287</v>
      </c>
      <c r="AL23" s="9">
        <v>2768.4031190182609</v>
      </c>
      <c r="AM23" s="9">
        <v>857.65070283600494</v>
      </c>
      <c r="AN23" s="9">
        <v>466.74868181551295</v>
      </c>
      <c r="AO23" s="9">
        <v>1843.657293171276</v>
      </c>
      <c r="AP23" s="9">
        <v>554.26405965592164</v>
      </c>
      <c r="AQ23" s="9">
        <v>752.63224942751458</v>
      </c>
      <c r="AR23" s="9">
        <v>10108.026140567199</v>
      </c>
      <c r="AS23" s="9">
        <v>373.39894545241032</v>
      </c>
      <c r="AT23" s="9">
        <v>586.35303153073812</v>
      </c>
      <c r="AU23" s="9">
        <v>253.79459573718518</v>
      </c>
      <c r="AV23" s="9">
        <v>285.88356761200163</v>
      </c>
      <c r="AW23" s="9">
        <v>166.27921789677649</v>
      </c>
      <c r="AX23" s="9">
        <v>405.48791732722685</v>
      </c>
      <c r="AY23" s="9">
        <v>230.4571616464095</v>
      </c>
      <c r="AZ23" s="9">
        <v>2301.6544372027483</v>
      </c>
      <c r="BA23" s="9">
        <v>711.79173976865718</v>
      </c>
      <c r="BB23" s="9">
        <v>358.81304914567551</v>
      </c>
      <c r="BC23" s="9">
        <v>1569.4424426046621</v>
      </c>
      <c r="BD23" s="9">
        <v>542.59534261053375</v>
      </c>
      <c r="BE23" s="9">
        <v>490.08611590628857</v>
      </c>
      <c r="BF23" s="9">
        <v>498.83765369032938</v>
      </c>
      <c r="BG23" s="9">
        <v>560.09841817861547</v>
      </c>
      <c r="BH23" s="9">
        <v>571.76713522400325</v>
      </c>
      <c r="BI23" s="9">
        <v>201.28536903293994</v>
      </c>
      <c r="BJ23" s="9">
        <v>405.48791732722685</v>
      </c>
      <c r="BK23" s="9">
        <v>656.36533380306503</v>
      </c>
      <c r="BL23" s="9">
        <v>431.74253067934944</v>
      </c>
      <c r="BM23" s="9">
        <v>478.41739886090073</v>
      </c>
      <c r="BN23" s="9">
        <v>350.0615113616347</v>
      </c>
      <c r="BO23" s="9">
        <v>449.24560624743123</v>
      </c>
      <c r="BP23" s="9">
        <v>1178.5404215841702</v>
      </c>
      <c r="BQ23" s="9">
        <v>583.43585226939115</v>
      </c>
      <c r="BR23" s="9">
        <v>633.02789971228935</v>
      </c>
      <c r="BS23" s="9">
        <v>907.24275027890326</v>
      </c>
      <c r="BT23" s="9">
        <v>460.91432329281901</v>
      </c>
      <c r="BU23" s="9">
        <v>630.11072045094249</v>
      </c>
      <c r="BV23" s="9">
        <v>974.33787328988319</v>
      </c>
      <c r="BW23" s="9">
        <v>784.72122130233106</v>
      </c>
      <c r="BX23" s="9">
        <v>475.50021959955376</v>
      </c>
      <c r="BY23" s="9">
        <v>1446.9209136280901</v>
      </c>
      <c r="BZ23" s="9">
        <v>367.56458692971643</v>
      </c>
      <c r="CA23" s="9">
        <v>545.51252187188072</v>
      </c>
      <c r="CB23" s="9">
        <v>446.3284269860842</v>
      </c>
      <c r="CC23" s="9">
        <v>17710.195295637368</v>
      </c>
      <c r="CD23" s="9">
        <v>49682.48</v>
      </c>
      <c r="CE23" s="65"/>
      <c r="CF23" s="49"/>
      <c r="CG23" s="50"/>
      <c r="CH23" s="51"/>
    </row>
    <row r="24" spans="1:86" s="2" customFormat="1" ht="34.799999999999997" x14ac:dyDescent="0.3">
      <c r="A24" s="7">
        <v>9</v>
      </c>
      <c r="B24" s="31" t="s">
        <v>109</v>
      </c>
      <c r="C24" s="32">
        <v>4329.725537322156</v>
      </c>
      <c r="D24" s="32">
        <v>2766.5126970099604</v>
      </c>
      <c r="E24" s="32">
        <v>1242.9253040312346</v>
      </c>
      <c r="F24" s="32">
        <v>3669.5177875485847</v>
      </c>
      <c r="G24" s="32">
        <v>2840.4184412291979</v>
      </c>
      <c r="H24" s="32">
        <v>1990.9455819980853</v>
      </c>
      <c r="I24" s="32">
        <v>2237.796969496912</v>
      </c>
      <c r="J24" s="32">
        <v>1859.8138294046937</v>
      </c>
      <c r="K24" s="32">
        <v>6052.9452488405177</v>
      </c>
      <c r="L24" s="32">
        <v>1141.5319504746985</v>
      </c>
      <c r="M24" s="32">
        <v>6656.9615445784557</v>
      </c>
      <c r="N24" s="9">
        <v>2588.8288897362368</v>
      </c>
      <c r="O24" s="9">
        <v>20457.229940485082</v>
      </c>
      <c r="P24" s="9">
        <v>3362.8427058147408</v>
      </c>
      <c r="Q24" s="9">
        <v>3389.7268864691196</v>
      </c>
      <c r="R24" s="9">
        <v>1775.65543099365</v>
      </c>
      <c r="S24" s="9">
        <v>2348.3203265189059</v>
      </c>
      <c r="T24" s="9">
        <v>5989.9870755598604</v>
      </c>
      <c r="U24" s="9">
        <v>2209.6753172774693</v>
      </c>
      <c r="V24" s="9">
        <v>1632.1789313682812</v>
      </c>
      <c r="W24" s="9">
        <v>1314.3336469906521</v>
      </c>
      <c r="X24" s="9">
        <v>1694.5106055757215</v>
      </c>
      <c r="Y24" s="9">
        <v>2824.8441092310181</v>
      </c>
      <c r="Z24" s="9">
        <v>6333.8815076961919</v>
      </c>
      <c r="AA24" s="9">
        <v>1815.4750965594271</v>
      </c>
      <c r="AB24" s="9">
        <v>3278.7185677103421</v>
      </c>
      <c r="AC24" s="9">
        <v>1553.859091221208</v>
      </c>
      <c r="AD24" s="9">
        <v>1612.6818783899098</v>
      </c>
      <c r="AE24" s="9">
        <v>1551.9761397143461</v>
      </c>
      <c r="AF24" s="9">
        <v>1077.9077557002026</v>
      </c>
      <c r="AG24" s="9">
        <v>101601.72879494684</v>
      </c>
      <c r="AH24" s="9">
        <v>3159.3004926449789</v>
      </c>
      <c r="AI24" s="9">
        <v>4026.5442115815486</v>
      </c>
      <c r="AJ24" s="9">
        <v>3226.4252165733715</v>
      </c>
      <c r="AK24" s="9">
        <v>2534.651351614225</v>
      </c>
      <c r="AL24" s="9">
        <v>7399.7074092113044</v>
      </c>
      <c r="AM24" s="9">
        <v>2458.539385991452</v>
      </c>
      <c r="AN24" s="9">
        <v>1304.6856022468512</v>
      </c>
      <c r="AO24" s="9">
        <v>6547.9314493343445</v>
      </c>
      <c r="AP24" s="9">
        <v>2426.7467251186749</v>
      </c>
      <c r="AQ24" s="9">
        <v>2498.6223750212771</v>
      </c>
      <c r="AR24" s="9">
        <v>35583.154219338023</v>
      </c>
      <c r="AS24" s="9">
        <v>1546.1283173541512</v>
      </c>
      <c r="AT24" s="9">
        <v>2242.4029831911216</v>
      </c>
      <c r="AU24" s="9">
        <v>1030.2619690024223</v>
      </c>
      <c r="AV24" s="9">
        <v>1079.5085563122029</v>
      </c>
      <c r="AW24" s="9">
        <v>842.69957857551174</v>
      </c>
      <c r="AX24" s="9">
        <v>1586.5873678531557</v>
      </c>
      <c r="AY24" s="9">
        <v>688.11303770374855</v>
      </c>
      <c r="AZ24" s="9">
        <v>9015.7018099923134</v>
      </c>
      <c r="BA24" s="9">
        <v>2486.9194872549192</v>
      </c>
      <c r="BB24" s="9">
        <v>1224.2831714719196</v>
      </c>
      <c r="BC24" s="9">
        <v>6826.2892701142609</v>
      </c>
      <c r="BD24" s="9">
        <v>2102.2861940644761</v>
      </c>
      <c r="BE24" s="9">
        <v>2290.6365785600387</v>
      </c>
      <c r="BF24" s="9">
        <v>2031.464891926697</v>
      </c>
      <c r="BG24" s="9">
        <v>1519.2198376424953</v>
      </c>
      <c r="BH24" s="9">
        <v>2384.3568791209523</v>
      </c>
      <c r="BI24" s="9">
        <v>904.55828926248682</v>
      </c>
      <c r="BJ24" s="9">
        <v>1341.0759595126137</v>
      </c>
      <c r="BK24" s="9">
        <v>1905.081561819112</v>
      </c>
      <c r="BL24" s="9">
        <v>1565.1724728713989</v>
      </c>
      <c r="BM24" s="9">
        <v>3192.1957434790279</v>
      </c>
      <c r="BN24" s="9">
        <v>1094.3929057282878</v>
      </c>
      <c r="BO24" s="9">
        <v>2981.3760419734185</v>
      </c>
      <c r="BP24" s="9">
        <v>4801.3039885569824</v>
      </c>
      <c r="BQ24" s="9">
        <v>2557.3397850872088</v>
      </c>
      <c r="BR24" s="9">
        <v>2864.9873807027466</v>
      </c>
      <c r="BS24" s="9">
        <v>2961.0388936774184</v>
      </c>
      <c r="BT24" s="9">
        <v>1782.4802002954377</v>
      </c>
      <c r="BU24" s="9">
        <v>2196.0877466126922</v>
      </c>
      <c r="BV24" s="9">
        <v>3418.5400855890771</v>
      </c>
      <c r="BW24" s="9">
        <v>2811.2535120279367</v>
      </c>
      <c r="BX24" s="9">
        <v>1318.7023798473188</v>
      </c>
      <c r="BY24" s="9">
        <v>3913.4050047543001</v>
      </c>
      <c r="BZ24" s="9">
        <v>1308.0114702549422</v>
      </c>
      <c r="CA24" s="9">
        <v>1788.5052976878762</v>
      </c>
      <c r="CB24" s="9">
        <v>1411.1201458267408</v>
      </c>
      <c r="CC24" s="9">
        <v>66982.085175722779</v>
      </c>
      <c r="CD24" s="9">
        <v>213182.67</v>
      </c>
      <c r="CE24" s="65"/>
      <c r="CF24" s="49"/>
      <c r="CG24" s="50"/>
      <c r="CH24" s="51"/>
    </row>
    <row r="25" spans="1:86" s="2" customFormat="1" ht="25.5" customHeight="1" x14ac:dyDescent="0.3">
      <c r="A25" s="7">
        <v>10</v>
      </c>
      <c r="B25" s="7" t="s">
        <v>110</v>
      </c>
      <c r="C25" s="32">
        <v>1083.2306173498539</v>
      </c>
      <c r="D25" s="32">
        <v>2411.0965450142194</v>
      </c>
      <c r="E25" s="32">
        <v>39.771713680365082</v>
      </c>
      <c r="F25" s="32">
        <v>1692.4718573798032</v>
      </c>
      <c r="G25" s="32">
        <v>2353.5055667117977</v>
      </c>
      <c r="H25" s="32">
        <v>39.973778499892042</v>
      </c>
      <c r="I25" s="32">
        <v>945.96214764734918</v>
      </c>
      <c r="J25" s="32">
        <v>588.20007604909586</v>
      </c>
      <c r="K25" s="32">
        <v>3793.0995376991177</v>
      </c>
      <c r="L25" s="32">
        <v>48.842210080950117</v>
      </c>
      <c r="M25" s="32">
        <v>2123.5892092493059</v>
      </c>
      <c r="N25" s="9">
        <v>82.751338618151763</v>
      </c>
      <c r="O25" s="9">
        <v>145.16514717220127</v>
      </c>
      <c r="P25" s="9">
        <v>1296.2153663525239</v>
      </c>
      <c r="Q25" s="9">
        <v>2241.311138051341</v>
      </c>
      <c r="R25" s="9">
        <v>455.78497611713357</v>
      </c>
      <c r="S25" s="9">
        <v>1126.2637616785701</v>
      </c>
      <c r="T25" s="9">
        <v>3247.8673385254178</v>
      </c>
      <c r="U25" s="9">
        <v>973.44568376327379</v>
      </c>
      <c r="V25" s="9">
        <v>922.61761969945508</v>
      </c>
      <c r="W25" s="9">
        <v>47.558566619195723</v>
      </c>
      <c r="X25" s="9">
        <v>708.01746943276976</v>
      </c>
      <c r="Y25" s="9">
        <v>808.40530894082849</v>
      </c>
      <c r="Z25" s="9">
        <v>2419.9885494486693</v>
      </c>
      <c r="AA25" s="9">
        <v>2226.3186541781515</v>
      </c>
      <c r="AB25" s="9">
        <v>1273.901587566166</v>
      </c>
      <c r="AC25" s="9">
        <v>735.16719355926352</v>
      </c>
      <c r="AD25" s="9">
        <v>1381.6923103573645</v>
      </c>
      <c r="AE25" s="9">
        <v>1864.9129667278778</v>
      </c>
      <c r="AF25" s="9">
        <v>313.3988821012527</v>
      </c>
      <c r="AG25" s="9">
        <v>37390.527118271355</v>
      </c>
      <c r="AH25" s="9">
        <v>912.71422781605656</v>
      </c>
      <c r="AI25" s="9">
        <v>2286.3805489924798</v>
      </c>
      <c r="AJ25" s="9">
        <v>1474.1294815845574</v>
      </c>
      <c r="AK25" s="9">
        <v>885.93914049264106</v>
      </c>
      <c r="AL25" s="9">
        <v>7267.188058193623</v>
      </c>
      <c r="AM25" s="9">
        <v>1277.527870114375</v>
      </c>
      <c r="AN25" s="9">
        <v>650.01278585178909</v>
      </c>
      <c r="AO25" s="9">
        <v>6070.7068703135383</v>
      </c>
      <c r="AP25" s="9">
        <v>1267.6790335098713</v>
      </c>
      <c r="AQ25" s="9">
        <v>1174.2204001462912</v>
      </c>
      <c r="AR25" s="9">
        <v>23266.49841701522</v>
      </c>
      <c r="AS25" s="9">
        <v>635.73368609101931</v>
      </c>
      <c r="AT25" s="9">
        <v>2378.5748421704798</v>
      </c>
      <c r="AU25" s="9">
        <v>605.35726343531348</v>
      </c>
      <c r="AV25" s="9">
        <v>569.46113741706449</v>
      </c>
      <c r="AW25" s="9">
        <v>763.65856314590576</v>
      </c>
      <c r="AX25" s="9">
        <v>1038.6593072425146</v>
      </c>
      <c r="AY25" s="9">
        <v>72.220675587026562</v>
      </c>
      <c r="AZ25" s="9">
        <v>6063.6654750893231</v>
      </c>
      <c r="BA25" s="9">
        <v>1065.4265775152462</v>
      </c>
      <c r="BB25" s="9">
        <v>33.061291938329212</v>
      </c>
      <c r="BC25" s="9">
        <v>8431.2243361499131</v>
      </c>
      <c r="BD25" s="9">
        <v>1584.0437542262073</v>
      </c>
      <c r="BE25" s="9">
        <v>455.08355567663619</v>
      </c>
      <c r="BF25" s="9">
        <v>1374.2279244709289</v>
      </c>
      <c r="BG25" s="9">
        <v>59.377749033631474</v>
      </c>
      <c r="BH25" s="9">
        <v>1114.4330181562848</v>
      </c>
      <c r="BI25" s="9">
        <v>25.643578031458169</v>
      </c>
      <c r="BJ25" s="9">
        <v>119.89763698533298</v>
      </c>
      <c r="BK25" s="9">
        <v>1254.9633999880155</v>
      </c>
      <c r="BL25" s="9">
        <v>960.645278386016</v>
      </c>
      <c r="BM25" s="9">
        <v>851.52611581382644</v>
      </c>
      <c r="BN25" s="9">
        <v>22.858248731676117</v>
      </c>
      <c r="BO25" s="9">
        <v>1062.574711479014</v>
      </c>
      <c r="BP25" s="9">
        <v>3069.997847502666</v>
      </c>
      <c r="BQ25" s="9">
        <v>886.54550277569274</v>
      </c>
      <c r="BR25" s="9">
        <v>2174.1584983479293</v>
      </c>
      <c r="BS25" s="9">
        <v>2081.8203855346869</v>
      </c>
      <c r="BT25" s="9">
        <v>845.80014337620889</v>
      </c>
      <c r="BU25" s="9">
        <v>775.46239888608136</v>
      </c>
      <c r="BV25" s="9">
        <v>1168.3826253441321</v>
      </c>
      <c r="BW25" s="9">
        <v>1746.2168249431825</v>
      </c>
      <c r="BX25" s="9">
        <v>97.428268755340724</v>
      </c>
      <c r="BY25" s="9">
        <v>1799.9681453662849</v>
      </c>
      <c r="BZ25" s="9">
        <v>304.41781696180038</v>
      </c>
      <c r="CA25" s="9">
        <v>1643.5714800482165</v>
      </c>
      <c r="CB25" s="9">
        <v>1020.2118751993519</v>
      </c>
      <c r="CC25" s="9">
        <v>36028.968989624082</v>
      </c>
      <c r="CD25" s="9">
        <v>102749.66</v>
      </c>
      <c r="CE25" s="65"/>
      <c r="CF25" s="49"/>
      <c r="CG25" s="50"/>
      <c r="CH25" s="51"/>
    </row>
    <row r="26" spans="1:86" s="2" customFormat="1" ht="25.5" customHeight="1" thickBot="1" x14ac:dyDescent="0.35">
      <c r="A26" s="12">
        <v>11</v>
      </c>
      <c r="B26" s="12" t="s">
        <v>111</v>
      </c>
      <c r="C26" s="29">
        <v>1870.594217401665</v>
      </c>
      <c r="D26" s="29">
        <v>1157.9327079918392</v>
      </c>
      <c r="E26" s="29">
        <v>429.3078068245033</v>
      </c>
      <c r="F26" s="29">
        <v>2015.4996258835918</v>
      </c>
      <c r="G26" s="29">
        <v>1506.1495600678777</v>
      </c>
      <c r="H26" s="29">
        <v>814.48094803693039</v>
      </c>
      <c r="I26" s="29">
        <v>1352.8273309621384</v>
      </c>
      <c r="J26" s="29">
        <v>954.89860508634024</v>
      </c>
      <c r="K26" s="29">
        <v>1973.2903530079077</v>
      </c>
      <c r="L26" s="29">
        <v>331.13579264566505</v>
      </c>
      <c r="M26" s="29">
        <v>1585.8345660009454</v>
      </c>
      <c r="N26" s="13">
        <v>611.78689666392415</v>
      </c>
      <c r="O26" s="13">
        <v>2500.0131698418118</v>
      </c>
      <c r="P26" s="13">
        <v>1524.7291483911322</v>
      </c>
      <c r="Q26" s="13">
        <v>1498.8584179241263</v>
      </c>
      <c r="R26" s="13">
        <v>848.40350488038109</v>
      </c>
      <c r="S26" s="13">
        <v>1120.5666265335387</v>
      </c>
      <c r="T26" s="13">
        <v>2888.2743511892158</v>
      </c>
      <c r="U26" s="13">
        <v>1198.7911744481682</v>
      </c>
      <c r="V26" s="13">
        <v>943.20499736030706</v>
      </c>
      <c r="W26" s="13">
        <v>351.31211534618234</v>
      </c>
      <c r="X26" s="13">
        <v>1005.4819432672634</v>
      </c>
      <c r="Y26" s="13">
        <v>1663.6091572877644</v>
      </c>
      <c r="Z26" s="13">
        <v>3696.0987376271196</v>
      </c>
      <c r="AA26" s="13">
        <v>857.69355162037721</v>
      </c>
      <c r="AB26" s="13">
        <v>1285.4961853861439</v>
      </c>
      <c r="AC26" s="13">
        <v>924.95088027967938</v>
      </c>
      <c r="AD26" s="13">
        <v>777.56387183697598</v>
      </c>
      <c r="AE26" s="13">
        <v>824.10072792280221</v>
      </c>
      <c r="AF26" s="13">
        <v>369.35578282891794</v>
      </c>
      <c r="AG26" s="13">
        <v>38882.242754545237</v>
      </c>
      <c r="AH26" s="13">
        <v>1236.3090786598573</v>
      </c>
      <c r="AI26" s="13">
        <v>2021.5300893085687</v>
      </c>
      <c r="AJ26" s="13">
        <v>1556.1656506531551</v>
      </c>
      <c r="AK26" s="13">
        <v>973.89512616318564</v>
      </c>
      <c r="AL26" s="13">
        <v>3693.9524744870996</v>
      </c>
      <c r="AM26" s="13">
        <v>1524.5791151944641</v>
      </c>
      <c r="AN26" s="13">
        <v>478.85659337411221</v>
      </c>
      <c r="AO26" s="13">
        <v>2868.5005163402348</v>
      </c>
      <c r="AP26" s="13">
        <v>1164.3366512664181</v>
      </c>
      <c r="AQ26" s="13">
        <v>954.60347843984277</v>
      </c>
      <c r="AR26" s="13">
        <v>16472.728773886942</v>
      </c>
      <c r="AS26" s="13">
        <v>839.70906090448682</v>
      </c>
      <c r="AT26" s="13">
        <v>1117.6506831567456</v>
      </c>
      <c r="AU26" s="13">
        <v>582.1482318047689</v>
      </c>
      <c r="AV26" s="13">
        <v>504.78266945678575</v>
      </c>
      <c r="AW26" s="13">
        <v>253.33028322338282</v>
      </c>
      <c r="AX26" s="13">
        <v>574.40478121484921</v>
      </c>
      <c r="AY26" s="13">
        <v>239.96707250036144</v>
      </c>
      <c r="AZ26" s="13">
        <v>4111.9927822613799</v>
      </c>
      <c r="BA26" s="13">
        <v>891.0533637581857</v>
      </c>
      <c r="BB26" s="13">
        <v>624.82754799573411</v>
      </c>
      <c r="BC26" s="13">
        <v>3452.0910169752256</v>
      </c>
      <c r="BD26" s="13">
        <v>1127.0118755093154</v>
      </c>
      <c r="BE26" s="13">
        <v>838.02774505707839</v>
      </c>
      <c r="BF26" s="13">
        <v>975.51992166290336</v>
      </c>
      <c r="BG26" s="13">
        <v>736.39422273527498</v>
      </c>
      <c r="BH26" s="13">
        <v>1042.6146052658039</v>
      </c>
      <c r="BI26" s="13">
        <v>212.39047625278531</v>
      </c>
      <c r="BJ26" s="13">
        <v>543.135908210303</v>
      </c>
      <c r="BK26" s="13">
        <v>1318.0454441659208</v>
      </c>
      <c r="BL26" s="13">
        <v>823.28429527968194</v>
      </c>
      <c r="BM26" s="13">
        <v>979.46321309776306</v>
      </c>
      <c r="BN26" s="13">
        <v>517.99856471264206</v>
      </c>
      <c r="BO26" s="13">
        <v>692.03938373266874</v>
      </c>
      <c r="BP26" s="13">
        <v>2267.4779028434104</v>
      </c>
      <c r="BQ26" s="13">
        <v>1002.0970015001911</v>
      </c>
      <c r="BR26" s="13">
        <v>706.23565763319925</v>
      </c>
      <c r="BS26" s="13">
        <v>1785.9624481633073</v>
      </c>
      <c r="BT26" s="13">
        <v>965.2858718157795</v>
      </c>
      <c r="BU26" s="13">
        <v>1756.9807935553702</v>
      </c>
      <c r="BV26" s="13">
        <v>1612.4795736520093</v>
      </c>
      <c r="BW26" s="13">
        <v>1506.1751842846797</v>
      </c>
      <c r="BX26" s="13">
        <v>472.03032327792789</v>
      </c>
      <c r="BY26" s="13">
        <v>1726.1206145404765</v>
      </c>
      <c r="BZ26" s="13">
        <v>516.24535503274319</v>
      </c>
      <c r="CA26" s="13">
        <v>989.34349163014599</v>
      </c>
      <c r="CB26" s="13">
        <v>423.4338869659158</v>
      </c>
      <c r="CC26" s="19">
        <v>30503.765689306445</v>
      </c>
      <c r="CD26" s="13">
        <v>89970.73000000001</v>
      </c>
      <c r="CE26" s="65"/>
      <c r="CF26" s="49"/>
      <c r="CG26" s="50"/>
      <c r="CH26" s="51"/>
    </row>
    <row r="27" spans="1:86" s="2" customFormat="1" ht="25.2" thickBot="1" x14ac:dyDescent="0.35">
      <c r="A27" s="3" t="s">
        <v>112</v>
      </c>
      <c r="B27" s="14" t="s">
        <v>113</v>
      </c>
      <c r="C27" s="30">
        <f>C26+C25+C24+C23+C18+C17</f>
        <v>12851.80396559295</v>
      </c>
      <c r="D27" s="30">
        <f>D26+D25+D24+D23+D18+D17</f>
        <v>11077.169484753736</v>
      </c>
      <c r="E27" s="30">
        <f>E26+E25+E24+E23+E18+E17</f>
        <v>3652.1730877414693</v>
      </c>
      <c r="F27" s="30">
        <f>F26+F25+F24+F23+F18+F17</f>
        <v>12811.886793203812</v>
      </c>
      <c r="G27" s="30">
        <f>G26+G25+G24+G23+G18+G17</f>
        <v>12405.546258743185</v>
      </c>
      <c r="H27" s="30">
        <f t="shared" ref="H27:BS27" si="8">H26+H25+H24+H23+H18+H17</f>
        <v>5539.6561987442465</v>
      </c>
      <c r="I27" s="30">
        <f t="shared" si="8"/>
        <v>7776.7060994103267</v>
      </c>
      <c r="J27" s="30">
        <f t="shared" si="8"/>
        <v>7025.565601489403</v>
      </c>
      <c r="K27" s="30">
        <f t="shared" si="8"/>
        <v>19593.977377477386</v>
      </c>
      <c r="L27" s="30">
        <f t="shared" si="8"/>
        <v>4434.2815140449557</v>
      </c>
      <c r="M27" s="30">
        <f t="shared" si="8"/>
        <v>18319.976241692737</v>
      </c>
      <c r="N27" s="15">
        <f t="shared" si="8"/>
        <v>5685.8450731884141</v>
      </c>
      <c r="O27" s="15">
        <f t="shared" si="8"/>
        <v>39870.906998827173</v>
      </c>
      <c r="P27" s="15">
        <f t="shared" si="8"/>
        <v>12234.248659939554</v>
      </c>
      <c r="Q27" s="15">
        <f t="shared" si="8"/>
        <v>12613.702721613192</v>
      </c>
      <c r="R27" s="15">
        <f t="shared" si="8"/>
        <v>5634.6382134479063</v>
      </c>
      <c r="S27" s="15">
        <f t="shared" si="8"/>
        <v>9462.936522809754</v>
      </c>
      <c r="T27" s="15">
        <f t="shared" si="8"/>
        <v>21295.85759087975</v>
      </c>
      <c r="U27" s="15">
        <f t="shared" si="8"/>
        <v>7843.9175298097907</v>
      </c>
      <c r="V27" s="15">
        <f t="shared" si="8"/>
        <v>6079.5775661432581</v>
      </c>
      <c r="W27" s="15">
        <f t="shared" si="8"/>
        <v>3937.2523023256927</v>
      </c>
      <c r="X27" s="15">
        <f t="shared" si="8"/>
        <v>5939.9830117282481</v>
      </c>
      <c r="Y27" s="15">
        <f t="shared" si="8"/>
        <v>8942.5382487491624</v>
      </c>
      <c r="Z27" s="15">
        <f t="shared" si="8"/>
        <v>19385.322890238913</v>
      </c>
      <c r="AA27" s="15">
        <f t="shared" si="8"/>
        <v>7755.9547942814397</v>
      </c>
      <c r="AB27" s="15">
        <f t="shared" si="8"/>
        <v>10210.496805334778</v>
      </c>
      <c r="AC27" s="15">
        <f t="shared" si="8"/>
        <v>5549.8808686437405</v>
      </c>
      <c r="AD27" s="15">
        <f t="shared" si="8"/>
        <v>6338.2988612161807</v>
      </c>
      <c r="AE27" s="15">
        <f t="shared" si="8"/>
        <v>6518.0945784278383</v>
      </c>
      <c r="AF27" s="15">
        <f t="shared" si="8"/>
        <v>3402.9175886854864</v>
      </c>
      <c r="AG27" s="15">
        <f t="shared" si="8"/>
        <v>314191.11344918452</v>
      </c>
      <c r="AH27" s="15">
        <f t="shared" si="8"/>
        <v>11281.267675335032</v>
      </c>
      <c r="AI27" s="15">
        <f t="shared" si="8"/>
        <v>13281.880471278602</v>
      </c>
      <c r="AJ27" s="15">
        <f t="shared" si="8"/>
        <v>10460.174812677702</v>
      </c>
      <c r="AK27" s="15">
        <f t="shared" si="8"/>
        <v>9165.9864336727333</v>
      </c>
      <c r="AL27" s="15">
        <f t="shared" si="8"/>
        <v>29237.390500824389</v>
      </c>
      <c r="AM27" s="15">
        <f t="shared" si="8"/>
        <v>8991.2293403158856</v>
      </c>
      <c r="AN27" s="15">
        <f t="shared" si="8"/>
        <v>6125.7702448755281</v>
      </c>
      <c r="AO27" s="15">
        <f t="shared" si="8"/>
        <v>24509.701508380647</v>
      </c>
      <c r="AP27" s="15">
        <f t="shared" si="8"/>
        <v>8712.8025631006531</v>
      </c>
      <c r="AQ27" s="15">
        <f t="shared" si="8"/>
        <v>9713.234957843455</v>
      </c>
      <c r="AR27" s="15">
        <f t="shared" si="8"/>
        <v>131479.43850830465</v>
      </c>
      <c r="AS27" s="15">
        <f t="shared" si="8"/>
        <v>5630.1505126798093</v>
      </c>
      <c r="AT27" s="15">
        <f t="shared" si="8"/>
        <v>9792.2591924846729</v>
      </c>
      <c r="AU27" s="15">
        <f t="shared" si="8"/>
        <v>4354.0196195594317</v>
      </c>
      <c r="AV27" s="15">
        <f t="shared" si="8"/>
        <v>4050.5638162692294</v>
      </c>
      <c r="AW27" s="15">
        <f t="shared" si="8"/>
        <v>3439.7353626065033</v>
      </c>
      <c r="AX27" s="15">
        <f t="shared" si="8"/>
        <v>5333.6907240399132</v>
      </c>
      <c r="AY27" s="15">
        <f t="shared" si="8"/>
        <v>2389.9384586044725</v>
      </c>
      <c r="AZ27" s="15">
        <f t="shared" si="8"/>
        <v>34990.357686244039</v>
      </c>
      <c r="BA27" s="15">
        <f t="shared" si="8"/>
        <v>7816.776262559425</v>
      </c>
      <c r="BB27" s="15">
        <f t="shared" si="8"/>
        <v>3582.6562047563334</v>
      </c>
      <c r="BC27" s="15">
        <f t="shared" si="8"/>
        <v>28280.202982397277</v>
      </c>
      <c r="BD27" s="15">
        <f t="shared" si="8"/>
        <v>8495.0881503770706</v>
      </c>
      <c r="BE27" s="15">
        <f t="shared" si="8"/>
        <v>6073.7788313074325</v>
      </c>
      <c r="BF27" s="15">
        <f t="shared" si="8"/>
        <v>7348.8655181174227</v>
      </c>
      <c r="BG27" s="15">
        <f t="shared" si="8"/>
        <v>4493.7004154169308</v>
      </c>
      <c r="BH27" s="15">
        <f t="shared" si="8"/>
        <v>8060.0832114013592</v>
      </c>
      <c r="BI27" s="15">
        <f t="shared" si="8"/>
        <v>2055.0062188466527</v>
      </c>
      <c r="BJ27" s="15">
        <f t="shared" si="8"/>
        <v>4024.849976179903</v>
      </c>
      <c r="BK27" s="15">
        <f t="shared" si="8"/>
        <v>8169.3363711525999</v>
      </c>
      <c r="BL27" s="15">
        <f t="shared" si="8"/>
        <v>5731.4826765905682</v>
      </c>
      <c r="BM27" s="15">
        <f t="shared" si="8"/>
        <v>7713.859660502766</v>
      </c>
      <c r="BN27" s="15">
        <f t="shared" si="8"/>
        <v>3273.7093689287726</v>
      </c>
      <c r="BO27" s="15">
        <f t="shared" si="8"/>
        <v>7102.5806283617931</v>
      </c>
      <c r="BP27" s="15">
        <f t="shared" si="8"/>
        <v>16050.609049562821</v>
      </c>
      <c r="BQ27" s="15">
        <f t="shared" si="8"/>
        <v>8095.9995261453887</v>
      </c>
      <c r="BR27" s="15">
        <f t="shared" si="8"/>
        <v>8735.4377563054295</v>
      </c>
      <c r="BS27" s="15">
        <f t="shared" si="8"/>
        <v>11920.761609882136</v>
      </c>
      <c r="BT27" s="15">
        <f t="shared" ref="BT27:CD27" si="9">BT26+BT25+BT24+BT23+BT18+BT17</f>
        <v>6635.4600458063405</v>
      </c>
      <c r="BU27" s="15">
        <f t="shared" si="9"/>
        <v>7827.4249427177665</v>
      </c>
      <c r="BV27" s="15">
        <f t="shared" si="9"/>
        <v>10450.137078371179</v>
      </c>
      <c r="BW27" s="15">
        <f t="shared" si="9"/>
        <v>10179.245547703464</v>
      </c>
      <c r="BX27" s="15">
        <f t="shared" si="9"/>
        <v>4593.086804226904</v>
      </c>
      <c r="BY27" s="15">
        <f t="shared" si="9"/>
        <v>14991.077793613731</v>
      </c>
      <c r="BZ27" s="15">
        <f t="shared" si="9"/>
        <v>4231.6777536598147</v>
      </c>
      <c r="CA27" s="15">
        <f t="shared" si="9"/>
        <v>7928.0119761753749</v>
      </c>
      <c r="CB27" s="15">
        <f t="shared" si="9"/>
        <v>5675.2239952001673</v>
      </c>
      <c r="CC27" s="15">
        <f t="shared" si="9"/>
        <v>229536.13035626683</v>
      </c>
      <c r="CD27" s="15">
        <f t="shared" si="9"/>
        <v>710197.04</v>
      </c>
      <c r="CE27" s="65"/>
      <c r="CF27" s="49"/>
      <c r="CG27" s="50"/>
      <c r="CH27" s="51"/>
    </row>
    <row r="28" spans="1:86" s="2" customFormat="1" ht="69" thickBot="1" x14ac:dyDescent="0.35">
      <c r="A28" s="20" t="s">
        <v>114</v>
      </c>
      <c r="B28" s="21" t="s">
        <v>115</v>
      </c>
      <c r="C28" s="34">
        <f>SUM(C12+C16+C27)</f>
        <v>26967.324572586309</v>
      </c>
      <c r="D28" s="34">
        <f>SUM(D12+D16+D27)</f>
        <v>24052.544325542884</v>
      </c>
      <c r="E28" s="34">
        <f>SUM(E12+E16+E27)</f>
        <v>9594.6127698612108</v>
      </c>
      <c r="F28" s="34">
        <f>SUM(F12+F16+F27)</f>
        <v>27869.460114905251</v>
      </c>
      <c r="G28" s="34">
        <f>SUM(G12+G16+G27)</f>
        <v>25789.217507075366</v>
      </c>
      <c r="H28" s="34">
        <f t="shared" ref="H28:BS28" si="10">SUM(H12+H16+H27)</f>
        <v>12800.104894844655</v>
      </c>
      <c r="I28" s="34">
        <f t="shared" si="10"/>
        <v>19116.924703023691</v>
      </c>
      <c r="J28" s="34">
        <f t="shared" si="10"/>
        <v>19781.048231734265</v>
      </c>
      <c r="K28" s="34">
        <f t="shared" si="10"/>
        <v>45838.874864454148</v>
      </c>
      <c r="L28" s="34">
        <f t="shared" si="10"/>
        <v>10468.290564992381</v>
      </c>
      <c r="M28" s="34">
        <f t="shared" si="10"/>
        <v>38054.641047514102</v>
      </c>
      <c r="N28" s="22">
        <f t="shared" si="10"/>
        <v>13011.633677027115</v>
      </c>
      <c r="O28" s="22">
        <f t="shared" si="10"/>
        <v>124205.04493791741</v>
      </c>
      <c r="P28" s="22">
        <f t="shared" si="10"/>
        <v>30900.986014586277</v>
      </c>
      <c r="Q28" s="22">
        <f t="shared" si="10"/>
        <v>27711.57082764752</v>
      </c>
      <c r="R28" s="22">
        <f t="shared" si="10"/>
        <v>12186.232776073539</v>
      </c>
      <c r="S28" s="22">
        <f t="shared" si="10"/>
        <v>18500.54117951341</v>
      </c>
      <c r="T28" s="22">
        <f t="shared" si="10"/>
        <v>51867.990784840775</v>
      </c>
      <c r="U28" s="22">
        <f t="shared" si="10"/>
        <v>15863.068859665167</v>
      </c>
      <c r="V28" s="22">
        <f t="shared" si="10"/>
        <v>11481.725489887116</v>
      </c>
      <c r="W28" s="22">
        <f t="shared" si="10"/>
        <v>10318.229778249408</v>
      </c>
      <c r="X28" s="22">
        <f t="shared" si="10"/>
        <v>11436.288742496443</v>
      </c>
      <c r="Y28" s="22">
        <f t="shared" si="10"/>
        <v>19777.727124134239</v>
      </c>
      <c r="Z28" s="22">
        <f t="shared" si="10"/>
        <v>38512.143484737077</v>
      </c>
      <c r="AA28" s="22">
        <f t="shared" si="10"/>
        <v>15898.65402858947</v>
      </c>
      <c r="AB28" s="22">
        <f t="shared" si="10"/>
        <v>20767.637705279096</v>
      </c>
      <c r="AC28" s="22">
        <f t="shared" si="10"/>
        <v>10171.821474603199</v>
      </c>
      <c r="AD28" s="22">
        <f t="shared" si="10"/>
        <v>13153.326154940427</v>
      </c>
      <c r="AE28" s="22">
        <f t="shared" si="10"/>
        <v>11318.179527291421</v>
      </c>
      <c r="AF28" s="22">
        <f t="shared" si="10"/>
        <v>6984.0834178141859</v>
      </c>
      <c r="AG28" s="22">
        <f t="shared" si="10"/>
        <v>724399.92958182772</v>
      </c>
      <c r="AH28" s="22">
        <f t="shared" si="10"/>
        <v>26441.448633394615</v>
      </c>
      <c r="AI28" s="22">
        <f t="shared" si="10"/>
        <v>24224.394761822063</v>
      </c>
      <c r="AJ28" s="22">
        <f t="shared" si="10"/>
        <v>19442.081659117204</v>
      </c>
      <c r="AK28" s="22">
        <f t="shared" si="10"/>
        <v>18654.667553640786</v>
      </c>
      <c r="AL28" s="22">
        <f t="shared" si="10"/>
        <v>51695.277494453476</v>
      </c>
      <c r="AM28" s="22">
        <f t="shared" si="10"/>
        <v>15137.818003126175</v>
      </c>
      <c r="AN28" s="22">
        <f t="shared" si="10"/>
        <v>12120.140223136685</v>
      </c>
      <c r="AO28" s="22">
        <f t="shared" si="10"/>
        <v>46239.257777114675</v>
      </c>
      <c r="AP28" s="22">
        <f t="shared" si="10"/>
        <v>17357.594870781668</v>
      </c>
      <c r="AQ28" s="22">
        <f t="shared" si="10"/>
        <v>20276.999556198745</v>
      </c>
      <c r="AR28" s="22">
        <f t="shared" si="10"/>
        <v>251590.21399488932</v>
      </c>
      <c r="AS28" s="22">
        <f t="shared" si="10"/>
        <v>12820.301750089911</v>
      </c>
      <c r="AT28" s="22">
        <f t="shared" si="10"/>
        <v>17081.5699393211</v>
      </c>
      <c r="AU28" s="22">
        <f t="shared" si="10"/>
        <v>9319.3253166296472</v>
      </c>
      <c r="AV28" s="22">
        <f t="shared" si="10"/>
        <v>11394.171676425201</v>
      </c>
      <c r="AW28" s="22">
        <f t="shared" si="10"/>
        <v>8195.6503102905008</v>
      </c>
      <c r="AX28" s="22">
        <f t="shared" si="10"/>
        <v>12064.061013983777</v>
      </c>
      <c r="AY28" s="22">
        <f t="shared" si="10"/>
        <v>4786.7106830908651</v>
      </c>
      <c r="AZ28" s="22">
        <f t="shared" si="10"/>
        <v>75661.790689831018</v>
      </c>
      <c r="BA28" s="22">
        <f t="shared" si="10"/>
        <v>12928.702577436023</v>
      </c>
      <c r="BB28" s="22">
        <f t="shared" si="10"/>
        <v>9058.5735857790987</v>
      </c>
      <c r="BC28" s="22">
        <f t="shared" si="10"/>
        <v>49100.178106003514</v>
      </c>
      <c r="BD28" s="22">
        <f t="shared" si="10"/>
        <v>13972.75050115363</v>
      </c>
      <c r="BE28" s="22">
        <f t="shared" si="10"/>
        <v>10755.990432088985</v>
      </c>
      <c r="BF28" s="22">
        <f t="shared" si="10"/>
        <v>13441.633861795624</v>
      </c>
      <c r="BG28" s="22">
        <f t="shared" si="10"/>
        <v>9105.0756632664361</v>
      </c>
      <c r="BH28" s="22">
        <f t="shared" si="10"/>
        <v>15077.586295027002</v>
      </c>
      <c r="BI28" s="22">
        <f t="shared" si="10"/>
        <v>4019.1300958067263</v>
      </c>
      <c r="BJ28" s="22">
        <f t="shared" si="10"/>
        <v>8164.6563158760146</v>
      </c>
      <c r="BK28" s="22">
        <f t="shared" si="10"/>
        <v>15403.078225998679</v>
      </c>
      <c r="BL28" s="22">
        <f t="shared" si="10"/>
        <v>11868.307600286749</v>
      </c>
      <c r="BM28" s="22">
        <f t="shared" si="10"/>
        <v>12785.183336031696</v>
      </c>
      <c r="BN28" s="22">
        <f t="shared" si="10"/>
        <v>7067.3346929251202</v>
      </c>
      <c r="BO28" s="22">
        <f t="shared" si="10"/>
        <v>12262.901776646302</v>
      </c>
      <c r="BP28" s="22">
        <f t="shared" si="10"/>
        <v>26184.462581510543</v>
      </c>
      <c r="BQ28" s="22">
        <f t="shared" si="10"/>
        <v>16686.940359162294</v>
      </c>
      <c r="BR28" s="22">
        <f t="shared" si="10"/>
        <v>13200.384962456086</v>
      </c>
      <c r="BS28" s="22">
        <f t="shared" si="10"/>
        <v>21052.012230018074</v>
      </c>
      <c r="BT28" s="22">
        <f t="shared" ref="BT28:CD28" si="11">SUM(BT12+BT16+BT27)</f>
        <v>11569.752260299851</v>
      </c>
      <c r="BU28" s="22">
        <f t="shared" si="11"/>
        <v>13046.109989264205</v>
      </c>
      <c r="BV28" s="22">
        <f t="shared" si="11"/>
        <v>17280.274091800558</v>
      </c>
      <c r="BW28" s="22">
        <f t="shared" si="11"/>
        <v>15889.868360412243</v>
      </c>
      <c r="BX28" s="22">
        <f t="shared" si="11"/>
        <v>8969.7251281081517</v>
      </c>
      <c r="BY28" s="22">
        <f t="shared" si="11"/>
        <v>24988.085160724942</v>
      </c>
      <c r="BZ28" s="22">
        <f t="shared" si="11"/>
        <v>8863.4147559590401</v>
      </c>
      <c r="CA28" s="22">
        <f t="shared" si="11"/>
        <v>15214.674147023094</v>
      </c>
      <c r="CB28" s="22">
        <f t="shared" si="11"/>
        <v>13219.151691661031</v>
      </c>
      <c r="CC28" s="22">
        <f t="shared" si="11"/>
        <v>411175.40532241855</v>
      </c>
      <c r="CD28" s="22">
        <f t="shared" si="11"/>
        <v>1462827.34</v>
      </c>
      <c r="CE28" s="65"/>
      <c r="CF28" s="49"/>
      <c r="CG28" s="50"/>
      <c r="CH28" s="51"/>
    </row>
    <row r="29" spans="1:86" s="2" customFormat="1" ht="78.75" customHeight="1" thickBot="1" x14ac:dyDescent="0.35">
      <c r="A29" s="3" t="s">
        <v>116</v>
      </c>
      <c r="B29" s="23" t="s">
        <v>117</v>
      </c>
      <c r="C29" s="30">
        <f t="shared" ref="C29:BN29" si="12">C28*$CD$29/$CD$28</f>
        <v>29669.481844186103</v>
      </c>
      <c r="D29" s="30">
        <f t="shared" si="12"/>
        <v>26462.637227966417</v>
      </c>
      <c r="E29" s="30">
        <f t="shared" si="12"/>
        <v>10556.004123107279</v>
      </c>
      <c r="F29" s="30">
        <f t="shared" si="12"/>
        <v>30662.012416575024</v>
      </c>
      <c r="G29" s="30">
        <f t="shared" si="12"/>
        <v>28373.327081165353</v>
      </c>
      <c r="H29" s="30">
        <f t="shared" si="12"/>
        <v>14082.690285388178</v>
      </c>
      <c r="I29" s="30">
        <f t="shared" si="12"/>
        <v>21032.462781629129</v>
      </c>
      <c r="J29" s="30">
        <f t="shared" si="12"/>
        <v>21763.132259957933</v>
      </c>
      <c r="K29" s="30">
        <f t="shared" si="12"/>
        <v>50431.983413414615</v>
      </c>
      <c r="L29" s="30">
        <f t="shared" si="12"/>
        <v>11517.225448958174</v>
      </c>
      <c r="M29" s="30">
        <f t="shared" si="12"/>
        <v>41867.760318870809</v>
      </c>
      <c r="N29" s="15">
        <f t="shared" si="12"/>
        <v>14315.41449744684</v>
      </c>
      <c r="O29" s="15">
        <f t="shared" si="12"/>
        <v>136650.53482865536</v>
      </c>
      <c r="P29" s="15">
        <f t="shared" si="12"/>
        <v>33997.300735543031</v>
      </c>
      <c r="Q29" s="15">
        <f t="shared" si="12"/>
        <v>30488.302439188286</v>
      </c>
      <c r="R29" s="15">
        <f t="shared" si="12"/>
        <v>13407.307466691867</v>
      </c>
      <c r="S29" s="15">
        <f t="shared" si="12"/>
        <v>20354.316912519284</v>
      </c>
      <c r="T29" s="15">
        <f t="shared" si="12"/>
        <v>57065.223757851527</v>
      </c>
      <c r="U29" s="15">
        <f t="shared" si="12"/>
        <v>17452.566800169301</v>
      </c>
      <c r="V29" s="15">
        <f t="shared" si="12"/>
        <v>12632.207731442148</v>
      </c>
      <c r="W29" s="15">
        <f t="shared" si="12"/>
        <v>11352.12839693838</v>
      </c>
      <c r="X29" s="15">
        <f t="shared" si="12"/>
        <v>12582.21816914286</v>
      </c>
      <c r="Y29" s="15">
        <f t="shared" si="12"/>
        <v>21759.478373515609</v>
      </c>
      <c r="Z29" s="15">
        <f t="shared" si="12"/>
        <v>42371.105032148611</v>
      </c>
      <c r="AA29" s="15">
        <f t="shared" si="12"/>
        <v>17491.717644387463</v>
      </c>
      <c r="AB29" s="15">
        <f t="shared" si="12"/>
        <v>22848.579145658994</v>
      </c>
      <c r="AC29" s="15">
        <f t="shared" si="12"/>
        <v>11191.049811067647</v>
      </c>
      <c r="AD29" s="15">
        <f t="shared" si="12"/>
        <v>14471.304726364107</v>
      </c>
      <c r="AE29" s="15">
        <f t="shared" si="12"/>
        <v>12452.274273272715</v>
      </c>
      <c r="AF29" s="15">
        <f t="shared" si="12"/>
        <v>7683.8966952533065</v>
      </c>
      <c r="AG29" s="15">
        <f t="shared" si="12"/>
        <v>796985.64463847654</v>
      </c>
      <c r="AH29" s="15">
        <f t="shared" si="12"/>
        <v>29090.912524558342</v>
      </c>
      <c r="AI29" s="15">
        <f t="shared" si="12"/>
        <v>26651.707277736343</v>
      </c>
      <c r="AJ29" s="15">
        <f t="shared" si="12"/>
        <v>21390.200842717109</v>
      </c>
      <c r="AK29" s="15">
        <f t="shared" si="12"/>
        <v>20523.886928505632</v>
      </c>
      <c r="AL29" s="15">
        <f t="shared" si="12"/>
        <v>56875.204394988788</v>
      </c>
      <c r="AM29" s="15">
        <f t="shared" si="12"/>
        <v>16654.644964703351</v>
      </c>
      <c r="AN29" s="15">
        <f t="shared" si="12"/>
        <v>13334.592363118363</v>
      </c>
      <c r="AO29" s="15">
        <f t="shared" si="12"/>
        <v>50872.485159367548</v>
      </c>
      <c r="AP29" s="15">
        <f t="shared" si="12"/>
        <v>19096.846054981277</v>
      </c>
      <c r="AQ29" s="15">
        <f t="shared" si="12"/>
        <v>22308.778483675545</v>
      </c>
      <c r="AR29" s="15">
        <f t="shared" si="12"/>
        <v>276799.84590997844</v>
      </c>
      <c r="AS29" s="15">
        <f t="shared" si="12"/>
        <v>14104.910889007788</v>
      </c>
      <c r="AT29" s="15">
        <f t="shared" si="12"/>
        <v>18793.16310451028</v>
      </c>
      <c r="AU29" s="15">
        <f t="shared" si="12"/>
        <v>10253.132547041148</v>
      </c>
      <c r="AV29" s="15">
        <f t="shared" si="12"/>
        <v>12535.880924090328</v>
      </c>
      <c r="AW29" s="15">
        <f t="shared" si="12"/>
        <v>9016.8639987982988</v>
      </c>
      <c r="AX29" s="15">
        <f t="shared" si="12"/>
        <v>13272.893952016437</v>
      </c>
      <c r="AY29" s="15">
        <f t="shared" si="12"/>
        <v>5266.3446580720884</v>
      </c>
      <c r="AZ29" s="15">
        <f t="shared" si="12"/>
        <v>83243.190073536374</v>
      </c>
      <c r="BA29" s="15">
        <f t="shared" si="12"/>
        <v>14224.173605269587</v>
      </c>
      <c r="BB29" s="15">
        <f t="shared" si="12"/>
        <v>9966.2531896363416</v>
      </c>
      <c r="BC29" s="15">
        <f t="shared" si="12"/>
        <v>54020.07303102158</v>
      </c>
      <c r="BD29" s="15">
        <f t="shared" si="12"/>
        <v>15372.836344645999</v>
      </c>
      <c r="BE29" s="15">
        <f t="shared" si="12"/>
        <v>11833.753177188011</v>
      </c>
      <c r="BF29" s="15">
        <f t="shared" si="12"/>
        <v>14788.501200602961</v>
      </c>
      <c r="BG29" s="15">
        <f t="shared" si="12"/>
        <v>10017.414829346422</v>
      </c>
      <c r="BH29" s="15">
        <f t="shared" si="12"/>
        <v>16588.377969433481</v>
      </c>
      <c r="BI29" s="15">
        <f t="shared" si="12"/>
        <v>4421.8516036321562</v>
      </c>
      <c r="BJ29" s="15">
        <f t="shared" si="12"/>
        <v>8982.7643701130637</v>
      </c>
      <c r="BK29" s="15">
        <f t="shared" si="12"/>
        <v>16946.484570271823</v>
      </c>
      <c r="BL29" s="15">
        <f t="shared" si="12"/>
        <v>13057.525818704262</v>
      </c>
      <c r="BM29" s="15">
        <f t="shared" si="12"/>
        <v>14066.273569035897</v>
      </c>
      <c r="BN29" s="15">
        <f t="shared" si="12"/>
        <v>7775.4898449096909</v>
      </c>
      <c r="BO29" s="15">
        <f t="shared" ref="BO29:CC29" si="13">BO28*$CD$29/$CD$28</f>
        <v>13491.658790249483</v>
      </c>
      <c r="BP29" s="15">
        <f t="shared" si="13"/>
        <v>28808.176171530038</v>
      </c>
      <c r="BQ29" s="15">
        <f t="shared" si="13"/>
        <v>18358.991181663965</v>
      </c>
      <c r="BR29" s="15">
        <f t="shared" si="13"/>
        <v>14523.078881098545</v>
      </c>
      <c r="BS29" s="15">
        <f t="shared" si="13"/>
        <v>23161.448328361272</v>
      </c>
      <c r="BT29" s="15">
        <f t="shared" si="13"/>
        <v>12729.054886581071</v>
      </c>
      <c r="BU29" s="15">
        <f t="shared" si="13"/>
        <v>14353.345376248686</v>
      </c>
      <c r="BV29" s="15">
        <f t="shared" si="13"/>
        <v>19011.777644061109</v>
      </c>
      <c r="BW29" s="15">
        <f t="shared" si="13"/>
        <v>17482.051642045568</v>
      </c>
      <c r="BX29" s="15">
        <f t="shared" si="13"/>
        <v>9868.5020132207246</v>
      </c>
      <c r="BY29" s="15">
        <f t="shared" si="13"/>
        <v>27491.920342396879</v>
      </c>
      <c r="BZ29" s="15">
        <f t="shared" si="13"/>
        <v>9751.5392181968109</v>
      </c>
      <c r="CA29" s="15">
        <f t="shared" si="13"/>
        <v>16739.202183563757</v>
      </c>
      <c r="CB29" s="15">
        <f t="shared" si="13"/>
        <v>14543.726058386086</v>
      </c>
      <c r="CC29" s="15">
        <f t="shared" si="13"/>
        <v>452375.65892578923</v>
      </c>
      <c r="CD29" s="15">
        <v>1609404.34</v>
      </c>
      <c r="CE29" s="65"/>
      <c r="CF29" s="49"/>
      <c r="CG29" s="50"/>
      <c r="CH29" s="51"/>
    </row>
    <row r="30" spans="1:86" ht="32.25" customHeight="1" thickBot="1" x14ac:dyDescent="0.35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52"/>
      <c r="CG30" s="53"/>
      <c r="CH30" s="54"/>
    </row>
    <row r="31" spans="1:86" ht="17.399999999999999" x14ac:dyDescent="0.3"/>
    <row r="32" spans="1:86" ht="17.399999999999999" x14ac:dyDescent="0.3"/>
  </sheetData>
  <mergeCells count="93">
    <mergeCell ref="AH1:AR1"/>
    <mergeCell ref="L2:L4"/>
    <mergeCell ref="M2:M4"/>
    <mergeCell ref="N2:N4"/>
    <mergeCell ref="O2:O4"/>
    <mergeCell ref="Z2:Z4"/>
    <mergeCell ref="AM2:AM4"/>
    <mergeCell ref="AB2:AB4"/>
    <mergeCell ref="AC2:AC4"/>
    <mergeCell ref="AD2:AD4"/>
    <mergeCell ref="AE2:AE4"/>
    <mergeCell ref="AF2:AF4"/>
    <mergeCell ref="AG2:AG4"/>
    <mergeCell ref="AH2:AH4"/>
    <mergeCell ref="AI2:AI4"/>
    <mergeCell ref="AJ2:AJ4"/>
    <mergeCell ref="A1:A4"/>
    <mergeCell ref="B1:B4"/>
    <mergeCell ref="C1:M1"/>
    <mergeCell ref="N1:W1"/>
    <mergeCell ref="X1:AG1"/>
    <mergeCell ref="AA2:AA4"/>
    <mergeCell ref="P2:P4"/>
    <mergeCell ref="Q2:Q4"/>
    <mergeCell ref="R2:R4"/>
    <mergeCell ref="S2:S4"/>
    <mergeCell ref="T2:T4"/>
    <mergeCell ref="U2:U4"/>
    <mergeCell ref="V2:V4"/>
    <mergeCell ref="W2:W4"/>
    <mergeCell ref="X2:X4"/>
    <mergeCell ref="Y2:Y4"/>
    <mergeCell ref="CF1:CH30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AS1:AZ1"/>
    <mergeCell ref="BA1:BK1"/>
    <mergeCell ref="BL1:BU1"/>
    <mergeCell ref="BV1:CD1"/>
    <mergeCell ref="CE1:CE29"/>
    <mergeCell ref="AT2:AT4"/>
    <mergeCell ref="AK2:AK4"/>
    <mergeCell ref="AL2:AL4"/>
    <mergeCell ref="BC2:BC4"/>
    <mergeCell ref="AN2:AN4"/>
    <mergeCell ref="AO2:AO4"/>
    <mergeCell ref="AP2:AP4"/>
    <mergeCell ref="AQ2:AQ4"/>
    <mergeCell ref="AR2:AR4"/>
    <mergeCell ref="AS2:AS4"/>
    <mergeCell ref="AU2:AU4"/>
    <mergeCell ref="AV2:AV4"/>
    <mergeCell ref="AW2:AW4"/>
    <mergeCell ref="AX2:AX4"/>
    <mergeCell ref="AY2:AY4"/>
    <mergeCell ref="AZ2:AZ4"/>
    <mergeCell ref="BA2:BA4"/>
    <mergeCell ref="BB2:BB4"/>
    <mergeCell ref="BO2:BO4"/>
    <mergeCell ref="BD2:BD4"/>
    <mergeCell ref="BE2:BE4"/>
    <mergeCell ref="BF2:BF4"/>
    <mergeCell ref="BG2:BG4"/>
    <mergeCell ref="BH2:BH4"/>
    <mergeCell ref="BI2:BI4"/>
    <mergeCell ref="BJ2:BJ4"/>
    <mergeCell ref="BK2:BK4"/>
    <mergeCell ref="BL2:BL4"/>
    <mergeCell ref="BM2:BM4"/>
    <mergeCell ref="BN2:BN4"/>
    <mergeCell ref="A30:CE30"/>
    <mergeCell ref="CB2:CB4"/>
    <mergeCell ref="CC2:CC4"/>
    <mergeCell ref="CD2:CD4"/>
    <mergeCell ref="BV2:BV4"/>
    <mergeCell ref="BW2:BW4"/>
    <mergeCell ref="BX2:BX4"/>
    <mergeCell ref="BY2:BY4"/>
    <mergeCell ref="BZ2:BZ4"/>
    <mergeCell ref="CA2:CA4"/>
    <mergeCell ref="BP2:BP4"/>
    <mergeCell ref="BQ2:BQ4"/>
    <mergeCell ref="BR2:BR4"/>
    <mergeCell ref="BS2:BS4"/>
    <mergeCell ref="BT2:BT4"/>
    <mergeCell ref="BU2:BU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2022-03-29T12:51:40Z</dcterms:modified>
</cp:coreProperties>
</file>